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6" windowHeight="7788" activeTab="0"/>
  </bookViews>
  <sheets>
    <sheet name="Прайс 01.07.2021" sheetId="1" r:id="rId1"/>
    <sheet name="Лист1" sheetId="2" state="hidden" r:id="rId2"/>
  </sheets>
  <definedNames>
    <definedName name="_xlnm._FilterDatabase" localSheetId="0" hidden="1">'Прайс 01.07.2021'!$A$5:$G$233</definedName>
    <definedName name="ExternalData_4" localSheetId="1">'Лист1'!$A$1:$E$35</definedName>
  </definedNames>
  <calcPr fullCalcOnLoad="1"/>
</workbook>
</file>

<file path=xl/sharedStrings.xml><?xml version="1.0" encoding="utf-8"?>
<sst xmlns="http://schemas.openxmlformats.org/spreadsheetml/2006/main" count="732" uniqueCount="523">
  <si>
    <t>003L1000</t>
  </si>
  <si>
    <t>003L1001</t>
  </si>
  <si>
    <t>003L1040</t>
  </si>
  <si>
    <t>013G5083</t>
  </si>
  <si>
    <t>013G5084</t>
  </si>
  <si>
    <t>013G5090</t>
  </si>
  <si>
    <t>013G5091</t>
  </si>
  <si>
    <t>013G5140</t>
  </si>
  <si>
    <t>013G5141</t>
  </si>
  <si>
    <t>088U0029</t>
  </si>
  <si>
    <t>088U0096</t>
  </si>
  <si>
    <t>088U0301</t>
  </si>
  <si>
    <t>088U0305</t>
  </si>
  <si>
    <t>088U0582</t>
  </si>
  <si>
    <t>088U0583</t>
  </si>
  <si>
    <t>088U0584</t>
  </si>
  <si>
    <t>088U0702</t>
  </si>
  <si>
    <t>088U0703</t>
  </si>
  <si>
    <t>088U0704</t>
  </si>
  <si>
    <t>088U0705</t>
  </si>
  <si>
    <t>088U0706</t>
  </si>
  <si>
    <t>088U0707</t>
  </si>
  <si>
    <t>088U0708</t>
  </si>
  <si>
    <t>088U0709</t>
  </si>
  <si>
    <t>088U0710</t>
  </si>
  <si>
    <t>088U0711</t>
  </si>
  <si>
    <t>088U0712</t>
  </si>
  <si>
    <t>088U0722</t>
  </si>
  <si>
    <t>088U0723</t>
  </si>
  <si>
    <t>088U0724</t>
  </si>
  <si>
    <t>088U0725</t>
  </si>
  <si>
    <t>088U0726</t>
  </si>
  <si>
    <t>088U0727</t>
  </si>
  <si>
    <t>088U0728</t>
  </si>
  <si>
    <t>088U0729</t>
  </si>
  <si>
    <t>088U0730</t>
  </si>
  <si>
    <t>088U0731</t>
  </si>
  <si>
    <t>088U0732</t>
  </si>
  <si>
    <t>088U0620</t>
  </si>
  <si>
    <t>088U0622</t>
  </si>
  <si>
    <t>088U0625</t>
  </si>
  <si>
    <t>088U0610</t>
  </si>
  <si>
    <t>Датчик температуры для комнатных термостатов WT-D и WT-P</t>
  </si>
  <si>
    <t>013G5081</t>
  </si>
  <si>
    <t>код</t>
  </si>
  <si>
    <t>наименование</t>
  </si>
  <si>
    <t>Цена с НДС Евро</t>
  </si>
  <si>
    <t>Комплект радиаторного терморегулятора RAE, RA-FN, RLV-S угловой, Ду15, 6 бар</t>
  </si>
  <si>
    <t>Комплект радиаторного терморегулятора RAE, RA-FN, RLV-S прямой, Ду15, 6 бар</t>
  </si>
  <si>
    <t>Комплект радиаторного терморегулятора RAE, RLV-KS угловой, с переходниками, G3/4A x G1/2A</t>
  </si>
  <si>
    <t>Комплект радиаторного терморегулятора RAE, RLV-KS прямой, с переходниками, G3/4A x G1/2A</t>
  </si>
  <si>
    <t>Комплект угловых фитингов 1" FHM-AF (2 шт.)</t>
  </si>
  <si>
    <t xml:space="preserve">Комплект переходников 1" x 3/4" FHF-R (2 шт.) </t>
  </si>
  <si>
    <t>Комплект присоединительных штуцеров 1" FHF-C (2 шт.)</t>
  </si>
  <si>
    <t>Комплект торцевых заглушек FHF-E (2 шт.)</t>
  </si>
  <si>
    <t>Термостат безопасности FH-ST55</t>
  </si>
  <si>
    <t>Узел смешения FHM-C6 с 3-х скоростным насосом UPS 15-60</t>
  </si>
  <si>
    <t>Комплект коллекторов FHF-12F set с расходомерами, кронштейнами и воздухоотводчиками, 12 контуров</t>
  </si>
  <si>
    <t>Комплект коллекторов FHF-11F set с расходомерами, кронштейнами и воздухоотводчиками, 11 контуров</t>
  </si>
  <si>
    <t>Комплект коллекторов FHF-10F set с расходомерами, кронштейнами и воздухоотводчиками, 10 контуров</t>
  </si>
  <si>
    <t>Комплект коллекторов FHF-9F set с расходомерами, кронштейнами и воздухоотводчиками, 9 контуров</t>
  </si>
  <si>
    <t>Комплект коллекторов FHF-8F set с расходомерами, кронштейнами и воздухоотводчиками, 8 контуров</t>
  </si>
  <si>
    <t>Комплект коллекторов FHF-7F set с расходомерами, кронштейнами и воздухоотводчиками, 7 контуров</t>
  </si>
  <si>
    <t>Комплект коллекторов FHF-6F set с расходомерами, кронштейнами и воздухоотводчиками, 6 контуров</t>
  </si>
  <si>
    <t>Комплект коллекторов FHF-5F set с расходомерами, кронштейнами и воздухоотводчиками, 5 контуров</t>
  </si>
  <si>
    <t>Комплект коллекторов FHF-4F set с расходомерами, кронштейнами и воздухоотводчиками, 4 контура</t>
  </si>
  <si>
    <t>Комплект коллекторов FHF-3F set с расходомерами, кронштейнами и воздухоотводчиками, 3 контура</t>
  </si>
  <si>
    <t>Комплект коллекторов FHF-2F set с расходомерами, кронштейнами и воздухоотводчиками, 2 контура</t>
  </si>
  <si>
    <t>Комплект коллекторов FHF-12 set с кронштейнами и воздухоотводчиками, 12 контуров</t>
  </si>
  <si>
    <t>Комплект коллекторов FHF-11 set с кронштейнами и воздухоотводчиками, 11 контуров</t>
  </si>
  <si>
    <t>Комплект коллекторов FHF-10 set с кронштейнами и воздухоотводчиками, 10 контуров</t>
  </si>
  <si>
    <t>Комплект коллекторов FHF-9 set с кронштейнами и воздухоотводчиками, 9 контуров</t>
  </si>
  <si>
    <t>Комплект коллекторов FHF-8 set с кронштейнами и воздухоотводчиками, 8 контуров</t>
  </si>
  <si>
    <t>Комплект коллекторов FHF-7 set с кронштейнами и воздухоотводчиками, 7 контуров</t>
  </si>
  <si>
    <t>Комплект коллекторов FHF-6 set с кронштейнами и воздухоотводчиками, 6 контуров</t>
  </si>
  <si>
    <t>Комплект коллекторов FHF-5 set с кронштейнами и воздухоотводчиками, 5 контуров</t>
  </si>
  <si>
    <t>Комплект коллекторов FHF-4 set с кронштейнами и воздухоотводчиками, 4 контура</t>
  </si>
  <si>
    <t>Комплект коллекторов FHF-3 set с кронштейнами и воздухоотводчиками, 3 контура</t>
  </si>
  <si>
    <t>Комплект коллекторов FHF-2 set с кронштейнами и воздухоотводчиками, 2 контура</t>
  </si>
  <si>
    <t>Клапан FHV-R для регулирования по температуре возвращаемого теплоносителя</t>
  </si>
  <si>
    <t>Клапан FHV-A для регулирования напольного отопления по температуре воздуха</t>
  </si>
  <si>
    <t>Комплекты радиаторных терморегуляторов</t>
  </si>
  <si>
    <t>Дополнительные принадлежности для коллекторов</t>
  </si>
  <si>
    <t>Узлы смешения для напольного отопления</t>
  </si>
  <si>
    <t>Механические терморегуляторы для теплого пола</t>
  </si>
  <si>
    <t>Цена с НДС Руб</t>
  </si>
  <si>
    <t>курс</t>
  </si>
  <si>
    <t>088U0502</t>
  </si>
  <si>
    <t>Коллекторы FHF-2 для 2 контуров</t>
  </si>
  <si>
    <t>088U0503</t>
  </si>
  <si>
    <t>Коллекторы FHF-3 для 3 контуров</t>
  </si>
  <si>
    <t>088U0504</t>
  </si>
  <si>
    <t>Коллекторы FHF-4 для 4 контуров</t>
  </si>
  <si>
    <t>088U0505</t>
  </si>
  <si>
    <t>Коллекторы FHF-5 для 5 контуров</t>
  </si>
  <si>
    <t>088U0506</t>
  </si>
  <si>
    <t>Коллекторы FHF-6 для 6 контуров</t>
  </si>
  <si>
    <t>088U0507</t>
  </si>
  <si>
    <t>Коллекторы FHF-7 для 7 контуров</t>
  </si>
  <si>
    <t>088U0508</t>
  </si>
  <si>
    <t>Коллекторы FHF-8 для 8 контуров</t>
  </si>
  <si>
    <t>088U0509</t>
  </si>
  <si>
    <t>Коллекторы FHF-9 для 9 контуров</t>
  </si>
  <si>
    <t>088U0510</t>
  </si>
  <si>
    <t>Коллекторы FHF-10 для 10 контуров</t>
  </si>
  <si>
    <t>088U0511</t>
  </si>
  <si>
    <t>Коллекторы FHF-11 для 11 контуров</t>
  </si>
  <si>
    <t>088U0512</t>
  </si>
  <si>
    <t>Коллекторы FHF-12 для 12 контуров</t>
  </si>
  <si>
    <t>088U0522</t>
  </si>
  <si>
    <t>Коллекторы FHF-2F с расходомерами для 2 контуров</t>
  </si>
  <si>
    <t>088U0523</t>
  </si>
  <si>
    <t>Коллекторы FHF-3F с расходомерами для 3 контуров</t>
  </si>
  <si>
    <t>088U0524</t>
  </si>
  <si>
    <t>Коллекторы FHF-4F с расходомерами для 4 контуров</t>
  </si>
  <si>
    <t>088U0525</t>
  </si>
  <si>
    <t>Коллекторы FHF-5F с расходомерами для 5 контуров</t>
  </si>
  <si>
    <t>088U0526</t>
  </si>
  <si>
    <t>Коллекторы FHF-6F с расходомерами для 6 контуров</t>
  </si>
  <si>
    <t>088U0527</t>
  </si>
  <si>
    <t>Коллекторы FHF-7F с расходомерами для 7 контуров</t>
  </si>
  <si>
    <t>088U0528</t>
  </si>
  <si>
    <t>Коллекторы FHF-8F с расходомерами для 8 контуров</t>
  </si>
  <si>
    <t>088U0529</t>
  </si>
  <si>
    <t>Коллекторы FHF-9F с расходомерами для 9 контуров</t>
  </si>
  <si>
    <t>088U0530</t>
  </si>
  <si>
    <t>Коллекторы FHF-10F с расходомерами для 10 контуров</t>
  </si>
  <si>
    <t>088U0531</t>
  </si>
  <si>
    <t>Коллекторы FHF-11F с расходомерами для 11 контуров</t>
  </si>
  <si>
    <t>088U0532</t>
  </si>
  <si>
    <t>Коллекторы FHF-12F с расходомерами для 12 контуров</t>
  </si>
  <si>
    <t>Продуктовая линейка</t>
  </si>
  <si>
    <t>PL34-TRV</t>
  </si>
  <si>
    <t>PL34-CTG</t>
  </si>
  <si>
    <t>Узел смешения FHM-C5 с 3-х скоростным насосом UPS 15-40</t>
  </si>
  <si>
    <t>088U0093</t>
  </si>
  <si>
    <t>088U0094</t>
  </si>
  <si>
    <t>Узел смешения FHM-C1 с энергоэффективным насосом UPM3 AUTO L</t>
  </si>
  <si>
    <t>Регуляторы перепуска</t>
  </si>
  <si>
    <t>003L6002</t>
  </si>
  <si>
    <t>Регулятор перепуска AVDO угловой, Ду15</t>
  </si>
  <si>
    <t>003L6007</t>
  </si>
  <si>
    <t>Регулятор перепуска AVDO угловой, Ду20</t>
  </si>
  <si>
    <t>003L6012</t>
  </si>
  <si>
    <t>Регулятор перепуска AVDO угловой, Ду25</t>
  </si>
  <si>
    <t>003L6018</t>
  </si>
  <si>
    <t>Регулятор перепуска AVDO прямой, Ду15</t>
  </si>
  <si>
    <t>003L6023</t>
  </si>
  <si>
    <t>Регулятор перепуска AVDO прямой, Ду20</t>
  </si>
  <si>
    <t>003L6028</t>
  </si>
  <si>
    <t>Регулятор перепуска AVDO прямой, Ду25</t>
  </si>
  <si>
    <t>088U0785</t>
  </si>
  <si>
    <t>088U0786</t>
  </si>
  <si>
    <t>Торцевая секция FHF-EA с автоматическим воздухоотводчиком и сливным краном</t>
  </si>
  <si>
    <t>Комплект кронштейнов FHF-MB (2 шт.)</t>
  </si>
  <si>
    <t>088U0585</t>
  </si>
  <si>
    <t>088H3112</t>
  </si>
  <si>
    <t>088H3113</t>
  </si>
  <si>
    <t>088H3142</t>
  </si>
  <si>
    <t>088H3143</t>
  </si>
  <si>
    <t>088L1140</t>
  </si>
  <si>
    <t>Комнатный термостат ECtemp Smart с Wi-Fi подключением, полярный белый</t>
  </si>
  <si>
    <t>088L1141</t>
  </si>
  <si>
    <t>Комнатный термостат ECtemp Smart с Wi-Fi подключением, белый</t>
  </si>
  <si>
    <t>088L1143</t>
  </si>
  <si>
    <t>Комнатный термостат ECtemp Smart с Wi-Fi подключением, черный</t>
  </si>
  <si>
    <t>Группа скидок</t>
  </si>
  <si>
    <t>изображение</t>
  </si>
  <si>
    <t>088U1000</t>
  </si>
  <si>
    <t>Danfoss Icon™ дисковый комнатный термостат, 230 Вт, встраиваемый</t>
  </si>
  <si>
    <t>088U1010</t>
  </si>
  <si>
    <t>Danfoss Icon™ сенсорный комнатный термостат, 230 Вт, встраиваемый</t>
  </si>
  <si>
    <t>088U1020</t>
  </si>
  <si>
    <t>Danfoss Icon™ программируемый комнатный термостат, 230 Вт, встраиваемый</t>
  </si>
  <si>
    <t>088U1005</t>
  </si>
  <si>
    <t>Danfoss Icon™ дисковый комнатный термостат, 230 Вт, накладной</t>
  </si>
  <si>
    <t>088U1015</t>
  </si>
  <si>
    <t>Danfoss Icon™ сенсорный комнатный термостат, 230 Вт, накладной</t>
  </si>
  <si>
    <t>088U1025</t>
  </si>
  <si>
    <t>Danfoss Icon™ программируемый комнатный термостат, 230 Вт, накладной</t>
  </si>
  <si>
    <t>088U1110</t>
  </si>
  <si>
    <t>Датчик температуры пола Danfoss Icon™ для 24В и 230В</t>
  </si>
  <si>
    <t>Комплекты подключения радиаторов и полотенцесушителей (ограничения по температуре воздуха)</t>
  </si>
  <si>
    <t>013G4003</t>
  </si>
  <si>
    <t>Комплект RAX set для подключения терморегулятора справа, хромированный</t>
  </si>
  <si>
    <t>013G4004</t>
  </si>
  <si>
    <t>Комплект RAX set для подключения терморегулятора слева, хромированный</t>
  </si>
  <si>
    <t>013G4007</t>
  </si>
  <si>
    <t>Комплект RAX set для подключения терморегулятора справа, белый</t>
  </si>
  <si>
    <t>013G4008</t>
  </si>
  <si>
    <t>Комплект RAX set для подключения терморегулятора слева, белый</t>
  </si>
  <si>
    <t>013G4276</t>
  </si>
  <si>
    <t>Терморегулирующий комплект VHX и термоэлемент RAX для дизайн-радиаторов и полотенцесушителей, хромированный, прямой</t>
  </si>
  <si>
    <t>013G4279</t>
  </si>
  <si>
    <t>Терморегулирующий комплект VHX и термоэлемент RAX для дизайн-радиаторов и полотенцесушителей, хромированный, угловой</t>
  </si>
  <si>
    <t>013G4278</t>
  </si>
  <si>
    <t>Терморегулирующий комплект VHX и термоэлемент RAX для дизайн-радиаторов и полотенцесушителей, белый, прямой</t>
  </si>
  <si>
    <t>013G4281</t>
  </si>
  <si>
    <t>Терморегулирующий комплект VHX и термоэлемент RAX для дизайн-радиаторов и полотенцесушителей, белый, угловой</t>
  </si>
  <si>
    <t>Комплекты подключения радиаторов и полотенцесушителей (ограничения по температуре теплоносителя)</t>
  </si>
  <si>
    <t>013G4132</t>
  </si>
  <si>
    <t>Комплект RТX set для подключения терморегулятора справа, хромированный</t>
  </si>
  <si>
    <t>013G4133</t>
  </si>
  <si>
    <t>Комплект RTX set для подключения терморегулятора слева, хромированный</t>
  </si>
  <si>
    <t>013G4136</t>
  </si>
  <si>
    <t>Комплект RTX set для подключения терморегулятора справа, белый</t>
  </si>
  <si>
    <t>013G4137</t>
  </si>
  <si>
    <t>Комплект RTX set для подключения терморегулятора слева, белый</t>
  </si>
  <si>
    <t>013G4379</t>
  </si>
  <si>
    <t>Терморегулирующий комплект VHX и термоэлемент RTX для дизайн-радиаторов и полотенцесушителей, хромированный, угловой</t>
  </si>
  <si>
    <t>013G4378</t>
  </si>
  <si>
    <t>Терморегулирующий комплект VHX и термоэлемент RTX для дизайн-радиаторов и полотенцесушителей, белый, прямой</t>
  </si>
  <si>
    <t>013G4381</t>
  </si>
  <si>
    <t>Терморегулирующий комплект VHX и термоэлемент RTX для дизайн-радиаторов и полотенцесушителей, белый, угловой</t>
  </si>
  <si>
    <t>Радиаторные термостаты</t>
  </si>
  <si>
    <t>013G6070</t>
  </si>
  <si>
    <t>013G6075</t>
  </si>
  <si>
    <t>013G6170</t>
  </si>
  <si>
    <t>013G6176</t>
  </si>
  <si>
    <t>013G6080</t>
  </si>
  <si>
    <t>013G6180</t>
  </si>
  <si>
    <t>013G3127</t>
  </si>
  <si>
    <t>088U0822</t>
  </si>
  <si>
    <t>Pipe set, Ø12 mm, incl. ½" connection parts</t>
  </si>
  <si>
    <t>088H3110</t>
  </si>
  <si>
    <t>088H3140</t>
  </si>
  <si>
    <t>088H3141</t>
  </si>
  <si>
    <t>088H3111</t>
  </si>
  <si>
    <t>003L0274</t>
  </si>
  <si>
    <t>003L0273</t>
  </si>
  <si>
    <t>013g4247</t>
  </si>
  <si>
    <t>013g4248</t>
  </si>
  <si>
    <t>013G4240</t>
  </si>
  <si>
    <t>Запорные и термостатические клапаны</t>
  </si>
  <si>
    <t>013G4239</t>
  </si>
  <si>
    <t>Электронные комнатные термостаты серии Danfoss Icon, проводные, 230В</t>
  </si>
  <si>
    <r>
      <t>Электронный термостат BasicPlus</t>
    </r>
    <r>
      <rPr>
        <vertAlign val="superscript"/>
        <sz val="10"/>
        <color indexed="8"/>
        <rFont val="Myriad"/>
        <family val="0"/>
      </rPr>
      <t>2</t>
    </r>
    <r>
      <rPr>
        <sz val="10"/>
        <color indexed="8"/>
        <rFont val="Myriad"/>
        <family val="0"/>
      </rPr>
      <t xml:space="preserve"> дисковый WT-T</t>
    </r>
  </si>
  <si>
    <r>
      <t>Электронный термостат BasicPlus</t>
    </r>
    <r>
      <rPr>
        <vertAlign val="superscript"/>
        <sz val="10"/>
        <color indexed="8"/>
        <rFont val="Myriad"/>
        <family val="0"/>
      </rPr>
      <t>2</t>
    </r>
    <r>
      <rPr>
        <sz val="10"/>
        <color indexed="8"/>
        <rFont val="Myriad"/>
        <family val="0"/>
      </rPr>
      <t xml:space="preserve">  с дисплеем WT-D</t>
    </r>
  </si>
  <si>
    <r>
      <t>Программируемый электронный термостат BasicPlus</t>
    </r>
    <r>
      <rPr>
        <vertAlign val="superscript"/>
        <sz val="10"/>
        <color indexed="8"/>
        <rFont val="Myriad"/>
        <family val="0"/>
      </rPr>
      <t>2</t>
    </r>
    <r>
      <rPr>
        <sz val="10"/>
        <color indexed="8"/>
        <rFont val="Myriad"/>
        <family val="0"/>
      </rPr>
      <t xml:space="preserve">  с дисплеем WT-P</t>
    </r>
  </si>
  <si>
    <t>Термоэлектрические приводы</t>
  </si>
  <si>
    <t>Термоэлектрический привод TWA-K, NC при отсутствии напряжения закрыт, 230В, M30x1,5</t>
  </si>
  <si>
    <t>Термоэлектрический привод TWA-K,  NO при отсутствии напряжения открыт, 230В, M30x1,5</t>
  </si>
  <si>
    <t>Термоэлектрический привод TWA-K, NC при отсутствии напряжения закрыт, 24В, M30x1,5</t>
  </si>
  <si>
    <t>Термоэлектрический привод TWA-K, NO при отсутствии напряжения открыт, 24В, M30x1,5</t>
  </si>
  <si>
    <t>Термоэлектрический привод TWA-A, NC при отсутствии напряжения закрыт, 230В, RTR</t>
  </si>
  <si>
    <t>Термоэлектрический привод TWA-A, NO при отсутствии напряжения открыт, 230В, RTR</t>
  </si>
  <si>
    <t>Термоэлектрический привод TWA-A, NC при отсутствии напряжения закрыт, 24В, RTR</t>
  </si>
  <si>
    <t>Термоэлектрический привод TWA-A, NO при отсутствии напряжения открыт, 24В, RTR</t>
  </si>
  <si>
    <t>088U1050</t>
  </si>
  <si>
    <t>088U1055</t>
  </si>
  <si>
    <t>088U1101</t>
  </si>
  <si>
    <t>088U1100</t>
  </si>
  <si>
    <t>Danfoss Icon™ сенсорный комнатный термостат, 24В, встраиваемый</t>
  </si>
  <si>
    <t>Danfoss Icon™ сенсорный комнатный термостат, 24В, накладной</t>
  </si>
  <si>
    <t>Danfoss Icon™ мастер контроллер, 24V, 10 каналов</t>
  </si>
  <si>
    <t>Danfoss Icon™ мастер контроллер, 24V, 15 каналов</t>
  </si>
  <si>
    <t>Wi-Fi модуль Danfoss Icon™ расширение на мобильное приложение Icon App</t>
  </si>
  <si>
    <t>Модуль расширения Danfoss Icon™</t>
  </si>
  <si>
    <t>088U1030</t>
  </si>
  <si>
    <t>088U1031</t>
  </si>
  <si>
    <t>088U0802</t>
  </si>
  <si>
    <t>Коллекторы SSM-2 для 2 контуров</t>
  </si>
  <si>
    <t>088U0803</t>
  </si>
  <si>
    <t>Коллекторы SSM-3 для 3 контуров</t>
  </si>
  <si>
    <t>088U0804</t>
  </si>
  <si>
    <t>Коллекторы SSM-4 для 4 контуров</t>
  </si>
  <si>
    <t>088U0805</t>
  </si>
  <si>
    <t>Коллекторы SSM-5 для 5 контуров</t>
  </si>
  <si>
    <t>088U0806</t>
  </si>
  <si>
    <t>Коллекторы SSM-6 для 6 контуров</t>
  </si>
  <si>
    <t>088U0807</t>
  </si>
  <si>
    <t>Коллекторы SSM-7 для 7 контуров</t>
  </si>
  <si>
    <t>088U0808</t>
  </si>
  <si>
    <t>Коллекторы SSM-8 для 8 контуров</t>
  </si>
  <si>
    <t>088U0809</t>
  </si>
  <si>
    <t>Коллекторы SSM-9 для 9 контуров</t>
  </si>
  <si>
    <t>088U0810</t>
  </si>
  <si>
    <t>Коллекторы SSM-10 для 10 контуров</t>
  </si>
  <si>
    <t>088U0811</t>
  </si>
  <si>
    <t>Коллекторы SSM-11 для 11 контуров</t>
  </si>
  <si>
    <t>088U0812</t>
  </si>
  <si>
    <t>Коллекторы SSM-12 для 12 контуров</t>
  </si>
  <si>
    <t>088U0752</t>
  </si>
  <si>
    <t>088U0753</t>
  </si>
  <si>
    <t>088U0754</t>
  </si>
  <si>
    <t>088U0755</t>
  </si>
  <si>
    <t>088U0756</t>
  </si>
  <si>
    <t>088U0757</t>
  </si>
  <si>
    <t>088U0758</t>
  </si>
  <si>
    <t>088U0759</t>
  </si>
  <si>
    <t>088U0760</t>
  </si>
  <si>
    <t>088U0761</t>
  </si>
  <si>
    <t>088U0762</t>
  </si>
  <si>
    <t>Коллекторы для водяного теплого пола и радиаторного отопления из нержавеющей стали</t>
  </si>
  <si>
    <t>Коллекторы SSM-2F с расходомерами, 2 контура</t>
  </si>
  <si>
    <t>Коллекторы SSM-3F с расходомерами, 3 контура</t>
  </si>
  <si>
    <t>Коллекторы SSM-4F с расходомерами, 4 контура</t>
  </si>
  <si>
    <t>Коллекторы SSM-5F с расходомерами, 5 контуров</t>
  </si>
  <si>
    <t>Коллекторы SSM-6F с расходомерами, 6 контуров</t>
  </si>
  <si>
    <t>Коллекторы SSM-7F с расходомерами, 7 контуров</t>
  </si>
  <si>
    <t>Коллекторы SSM-8F с расходомерами, 8 контуров</t>
  </si>
  <si>
    <t>Коллекторы SSM-9F с расходомерами, 9 контуров</t>
  </si>
  <si>
    <t>Коллекторы SSM-10F с расходомерами, 10 контуров</t>
  </si>
  <si>
    <t>Коллекторы SSM-11F с расходомерами, 11 контуров</t>
  </si>
  <si>
    <t>Коллекторы SSM-12F с расходомерами, 12 контуров</t>
  </si>
  <si>
    <t>Danfoss Icon™ беспроводной сенсорный комнатный термостат, накладной</t>
  </si>
  <si>
    <t>Торцевая секция FHF-EМ с ручным воздухоотводчиком и сливным краном</t>
  </si>
  <si>
    <t>088U0624</t>
  </si>
  <si>
    <t>088U0626</t>
  </si>
  <si>
    <t>Коммутационное устройство Icon Master Basic, 230В, 8 каналов</t>
  </si>
  <si>
    <t>Коммутационное устройство Icon Master Featured, 230В, 8 каналов</t>
  </si>
  <si>
    <t>Цена без НДС Евро</t>
  </si>
  <si>
    <t>Цифр. код</t>
  </si>
  <si>
    <t>Букв. код</t>
  </si>
  <si>
    <t>Единиц</t>
  </si>
  <si>
    <t>Валюта</t>
  </si>
  <si>
    <t>Курс</t>
  </si>
  <si>
    <t>AUD</t>
  </si>
  <si>
    <t>Австралийский доллар</t>
  </si>
  <si>
    <t>AZN</t>
  </si>
  <si>
    <t>Азербайджанский манат</t>
  </si>
  <si>
    <t>AMD</t>
  </si>
  <si>
    <t>Армянских драмов</t>
  </si>
  <si>
    <t>BYN</t>
  </si>
  <si>
    <t>Белорусский рубль</t>
  </si>
  <si>
    <t>BGN</t>
  </si>
  <si>
    <t>Болгарский лев</t>
  </si>
  <si>
    <t>BRL</t>
  </si>
  <si>
    <t>Бразильский реал</t>
  </si>
  <si>
    <t>HUF</t>
  </si>
  <si>
    <t>Венгерских форинтов</t>
  </si>
  <si>
    <t>KRW</t>
  </si>
  <si>
    <t>Вон Республики Корея</t>
  </si>
  <si>
    <t>HKD</t>
  </si>
  <si>
    <t>DKK</t>
  </si>
  <si>
    <t>USD</t>
  </si>
  <si>
    <t>Доллар США</t>
  </si>
  <si>
    <t>EUR</t>
  </si>
  <si>
    <t>Евро</t>
  </si>
  <si>
    <t>INR</t>
  </si>
  <si>
    <t>Индийских рупий</t>
  </si>
  <si>
    <t>KZT</t>
  </si>
  <si>
    <t>Казахстанских тенге</t>
  </si>
  <si>
    <t>CAD</t>
  </si>
  <si>
    <t>Канадский доллар</t>
  </si>
  <si>
    <t>KGS</t>
  </si>
  <si>
    <t>Киргизских сомов</t>
  </si>
  <si>
    <t>CNY</t>
  </si>
  <si>
    <t>MDL</t>
  </si>
  <si>
    <t>Молдавских леев</t>
  </si>
  <si>
    <t>TMT</t>
  </si>
  <si>
    <t>Новый туркменский манат</t>
  </si>
  <si>
    <t>NOK</t>
  </si>
  <si>
    <t>Норвежских крон</t>
  </si>
  <si>
    <t>PLN</t>
  </si>
  <si>
    <t>Польский злотый</t>
  </si>
  <si>
    <t>RON</t>
  </si>
  <si>
    <t>Румынский лей</t>
  </si>
  <si>
    <t>XDR</t>
  </si>
  <si>
    <t>СДР (специальные права заимствования)</t>
  </si>
  <si>
    <t>SGD</t>
  </si>
  <si>
    <t>Сингапурский доллар</t>
  </si>
  <si>
    <t>TJS</t>
  </si>
  <si>
    <t>Таджикских сомони</t>
  </si>
  <si>
    <t>TRY</t>
  </si>
  <si>
    <t>UZS</t>
  </si>
  <si>
    <t>Узбекских сумов</t>
  </si>
  <si>
    <t>UAH</t>
  </si>
  <si>
    <t>Украинских гривен</t>
  </si>
  <si>
    <t>GBP</t>
  </si>
  <si>
    <t>Фунт стерлингов Соединенного королевства</t>
  </si>
  <si>
    <t>CZK</t>
  </si>
  <si>
    <t>Чешских крон</t>
  </si>
  <si>
    <t>SEK</t>
  </si>
  <si>
    <t>Шведских крон</t>
  </si>
  <si>
    <t>CHF</t>
  </si>
  <si>
    <t>Швейцарский франк</t>
  </si>
  <si>
    <t>ZAR</t>
  </si>
  <si>
    <t>Южноафриканских рэндов</t>
  </si>
  <si>
    <t>JPY</t>
  </si>
  <si>
    <t>Японских иен</t>
  </si>
  <si>
    <t>088U0972</t>
  </si>
  <si>
    <t>088U0973</t>
  </si>
  <si>
    <t>088U0974</t>
  </si>
  <si>
    <t>088U0975</t>
  </si>
  <si>
    <t>088U0976</t>
  </si>
  <si>
    <t>088U0977</t>
  </si>
  <si>
    <t>088U0978</t>
  </si>
  <si>
    <t>088U0979</t>
  </si>
  <si>
    <t>088U0980</t>
  </si>
  <si>
    <t>088U0981</t>
  </si>
  <si>
    <t>088U0982</t>
  </si>
  <si>
    <t>088U0952</t>
  </si>
  <si>
    <t>088U0953</t>
  </si>
  <si>
    <t>088U0954</t>
  </si>
  <si>
    <t>088U0955</t>
  </si>
  <si>
    <t>088U0956</t>
  </si>
  <si>
    <t>088U0957</t>
  </si>
  <si>
    <t>088U0958</t>
  </si>
  <si>
    <t>088U0959</t>
  </si>
  <si>
    <t>088U0960</t>
  </si>
  <si>
    <t>088U0961</t>
  </si>
  <si>
    <t>088U0962</t>
  </si>
  <si>
    <t>Комплект коллекторов SSM-2F с расходомерами и кронштейнами, 2 контура</t>
  </si>
  <si>
    <t>Комплект коллекторов SSM-3F с расходомерами и кронштейнами, 3 контура</t>
  </si>
  <si>
    <t>Комплект коллекторов SSM-4F с расходомерами и кронштейнами, 4 контура</t>
  </si>
  <si>
    <t>Комплект коллекторов SSM-5F с расходомерами и кронштейнами, 5 контуров</t>
  </si>
  <si>
    <t>Комплект коллекторов SSM-6F с расходомерами и кронштейнами, 6 контуров</t>
  </si>
  <si>
    <t>Комплект коллекторов SSM-7F с расходомерами и кронштейнами, 7 контуров</t>
  </si>
  <si>
    <t>Комплект коллекторов SSM-8F с расходомерами и кронштейнами, 8 контуров</t>
  </si>
  <si>
    <t>Комплект коллекторов SSM-9F с расходомерами и кронштейнами, 9 контуров</t>
  </si>
  <si>
    <t>Комплект коллекторов SSM-10F с расходомерами и кронштейнами, 10 контуров</t>
  </si>
  <si>
    <t>Комплект коллекторов SSM-11F с расходомерами и кронштейнами, 11 контуров</t>
  </si>
  <si>
    <t>Комплект коллекторов SSM-12F с расходомерами и кронштейнами, 12 контуров</t>
  </si>
  <si>
    <t>Комплект коллекторов  SSM-2 с кронштейнами для 2 контуров</t>
  </si>
  <si>
    <t>Комплект коллекторов  SSM-3 с кронштейнами для 3 контуров</t>
  </si>
  <si>
    <t>Комплект коллекторов  SSM-4 с кронштейнами для 4 контуров</t>
  </si>
  <si>
    <t>Комплект коллекторов  SSM-5 с кронштейнами для 5 контуров</t>
  </si>
  <si>
    <t>Комплект коллекторов  SSM-6 с кронштейнами для 6 контуров</t>
  </si>
  <si>
    <t>Комплект коллекторов  SSM-7 с кронштейнами для 7 контуров</t>
  </si>
  <si>
    <t>Комплект коллекторов  SSM-8 с кронштейнами для 8 контуров</t>
  </si>
  <si>
    <t>Комплект коллекторов  SSM-9 с кронштейнами для 9 контуров</t>
  </si>
  <si>
    <t>Комплект коллекторов  SSM-10 с кронштейнами для 10 контуров</t>
  </si>
  <si>
    <t>Комплект коллекторов  SSM-11 с кронштейнами для 11 контуров</t>
  </si>
  <si>
    <t>Комплект коллекторов  SSM-12 с кронштейнами для 12 контуров</t>
  </si>
  <si>
    <t>Коллекторы для радиаторного отопления, латунь</t>
  </si>
  <si>
    <t>Коллекторы для водяного теплого пола, латунь</t>
  </si>
  <si>
    <t>003L0353</t>
  </si>
  <si>
    <t>Клапан запорный RLV-S 15 угловой, наружная резьба</t>
  </si>
  <si>
    <t>003L0363</t>
  </si>
  <si>
    <t>Клапан запорный RLV 15 угловой с возможностью дренажа, наружная резьба</t>
  </si>
  <si>
    <t>003L0364</t>
  </si>
  <si>
    <t>Клапан запорный RLV 15 прямой, наружная резьба</t>
  </si>
  <si>
    <t>013G4201</t>
  </si>
  <si>
    <t>Клапан RA-N 15 угловой, наружная резьба</t>
  </si>
  <si>
    <t>013G4202</t>
  </si>
  <si>
    <t>Клапан RA-N 15 прямой, наружная резьба</t>
  </si>
  <si>
    <t>013G4203</t>
  </si>
  <si>
    <t>Клапан RA-N 15 UK, осевой, наружная резьба</t>
  </si>
  <si>
    <t>013G5056</t>
  </si>
  <si>
    <t>013G5054</t>
  </si>
  <si>
    <t>Термостат RAE  с жидкостным заполнением, подключение RA</t>
  </si>
  <si>
    <t>013G5034</t>
  </si>
  <si>
    <t>Термостат RAE-K с жидкостным заполнением, подключение М30х1,5</t>
  </si>
  <si>
    <t>013G5134</t>
  </si>
  <si>
    <t>Термостат RAE-K с жидкостным заполнением, подключение М30х1,5 (настройка с 0)</t>
  </si>
  <si>
    <t>013G2205</t>
  </si>
  <si>
    <t>Комплект радиаторного терморегулятора RAE, RA-N UK, RLV-S угловой наружная резьба, Ду 15</t>
  </si>
  <si>
    <r>
      <t>Электронные комнатные термостаты серии BasicPlus</t>
    </r>
    <r>
      <rPr>
        <b/>
        <vertAlign val="superscript"/>
        <sz val="12"/>
        <color indexed="8"/>
        <rFont val="Myriad"/>
        <family val="0"/>
      </rPr>
      <t>2</t>
    </r>
    <r>
      <rPr>
        <b/>
        <sz val="12"/>
        <color indexed="8"/>
        <rFont val="Myriad"/>
        <family val="0"/>
      </rPr>
      <t>, проводные, 230В</t>
    </r>
  </si>
  <si>
    <r>
      <t>Электронные комнатные термостаты c Wi-Fi</t>
    </r>
    <r>
      <rPr>
        <b/>
        <sz val="12"/>
        <color indexed="8"/>
        <rFont val="Myriad"/>
        <family val="0"/>
      </rPr>
      <t>, проводные, 230В</t>
    </r>
  </si>
  <si>
    <t>088U1121</t>
  </si>
  <si>
    <t>088U1122</t>
  </si>
  <si>
    <t>088U1105</t>
  </si>
  <si>
    <t>088U1106</t>
  </si>
  <si>
    <t>Датская крона</t>
  </si>
  <si>
    <t>013G4156</t>
  </si>
  <si>
    <t>013G4160</t>
  </si>
  <si>
    <t>013G4163</t>
  </si>
  <si>
    <t>013G4162</t>
  </si>
  <si>
    <t>013G4161</t>
  </si>
  <si>
    <t>Уплотнительные фитинги PEX 16 x 2.0 G3/4" ВН</t>
  </si>
  <si>
    <t xml:space="preserve">Уплотнительные фитинги PEX 16 x 2.2 G3/4" ВН </t>
  </si>
  <si>
    <t xml:space="preserve">Уплотнительные фитинги PEX 17 x 2.0 G3/4" ВН </t>
  </si>
  <si>
    <t xml:space="preserve">Уплотнительные фитинги PEX 20 x 2.0 G3/4" ВН </t>
  </si>
  <si>
    <t xml:space="preserve">Уплотнительные фитинги PEX 20 x 2.5 G3/4" ВН </t>
  </si>
  <si>
    <t>013G4186</t>
  </si>
  <si>
    <t>013G4187</t>
  </si>
  <si>
    <t>013G4190</t>
  </si>
  <si>
    <t>013G4191</t>
  </si>
  <si>
    <t>Уплотнительные фитинги для металлопластиковых труб AluPEX 16 x 2.0 G3/4" ВН</t>
  </si>
  <si>
    <t xml:space="preserve">Уплотнительные фитинги для металлопластиковых труб AluPEX 20 x 2.0 G3/4" ВН </t>
  </si>
  <si>
    <t xml:space="preserve">Уплотнительные фитинги для металлопластиковых труб AluPEX 16 x 2.25 G3/4" ВН </t>
  </si>
  <si>
    <t xml:space="preserve">Уплотнительные фитинги для металлопластиковых труб AluPEX 20 x 2.5 G3/4" ВН </t>
  </si>
  <si>
    <t>013G4125</t>
  </si>
  <si>
    <t xml:space="preserve">Уплотнительные фитинги для медных труб Ду15 G3/4" ВН </t>
  </si>
  <si>
    <t>Радиомодуль, для подключение беспроводных комнатных термостатов к Мастер контроллеру 24В</t>
  </si>
  <si>
    <t>Термостаты для котлов BasicPlus2, проводные 230В</t>
  </si>
  <si>
    <t>Электронные комнатные термостаты беспроводные, подходят для котлов</t>
  </si>
  <si>
    <t>Гонконгских долларов</t>
  </si>
  <si>
    <t>Комплект радиаторного терморегулятора RAE-K (М30х1,5), RLV-KS угловой, с переходниками, G3/4A x G1/2A</t>
  </si>
  <si>
    <t>Комплект радиаторного терморегулятора RAE-K (М30х1,5), RLV-KS прямой, с переходниками, G3/4A x G1/2A</t>
  </si>
  <si>
    <t>003L1013</t>
  </si>
  <si>
    <t>003L1014</t>
  </si>
  <si>
    <t>Китайский юань</t>
  </si>
  <si>
    <t>087N7934</t>
  </si>
  <si>
    <t>Турецких лир</t>
  </si>
  <si>
    <t>014G1115</t>
  </si>
  <si>
    <t>087N6474</t>
  </si>
  <si>
    <t>Клапан RA-NCX 15 угловой, хромированный</t>
  </si>
  <si>
    <t>Клапан RA-NCX 15 прямой, хромированный</t>
  </si>
  <si>
    <t>Трехосевой клапан RA-NCX 15 для подключения справа, хромированный</t>
  </si>
  <si>
    <t>Трехосевой клапан RA-NCX 15 для подключения слева, хромированный</t>
  </si>
  <si>
    <t>Клапан запорный RLV-CX 15 угловой, хромированный</t>
  </si>
  <si>
    <t>Клапан запорный RLV-CX 15 прямой, хромированный</t>
  </si>
  <si>
    <t>Термостат RAE с дистанционным датчиком 2м, подключение RA</t>
  </si>
  <si>
    <t>Термостат RAX с жидкостным заполнением, подключение RA, белый</t>
  </si>
  <si>
    <t>Термостат RAX с жидкостным заполнением, подключение RA, черный</t>
  </si>
  <si>
    <t>Термостат RAX с жидкостным заполнением, подключение RA, хромированный</t>
  </si>
  <si>
    <t>Термостат RAX с жидкостным заполнением, подключение RA, хром/белый</t>
  </si>
  <si>
    <t>Комплект шаровых кранов 1" FHF-BV с гнездом для установки термометра (2 шт.)</t>
  </si>
  <si>
    <t xml:space="preserve">Термометр FHD-T 0-60 °С </t>
  </si>
  <si>
    <t>Термостатический элемент FTC с выносным датчиком, подключение RA</t>
  </si>
  <si>
    <t>Термостат RAX-K с жидкостным заполнением, подключение М30х1.5, белый</t>
  </si>
  <si>
    <t>Термостат RAX-K с жидкостным заполнением,подключение М30х1.5, хромированный</t>
  </si>
  <si>
    <t>088U1141</t>
  </si>
  <si>
    <t>088U1142</t>
  </si>
  <si>
    <t>ECTemp Smart</t>
  </si>
  <si>
    <t>Беспроводной суточный термостат RET2001-RF и ресивера RX1-S, комплект</t>
  </si>
  <si>
    <t>Беспроводный программируемый  комнатный термостат TP5001A-RF + ресивер RX1-S, комплект</t>
  </si>
  <si>
    <t>Danfoss Icon Zigbee Модуль, для подключения к Мастер контроллеру 24В</t>
  </si>
  <si>
    <t>Danfoss Icon™ беспроводной сенсорный комнатный термостат с инфракрасным датчиком пола, накладной</t>
  </si>
  <si>
    <t>Клапан FJVR (RTL) угловой Ду15 для регулирования по температуре обратного потока</t>
  </si>
  <si>
    <t>Клапан FJVR (RTL) прямой Ду15 для регулирования по температуре обратного потока</t>
  </si>
  <si>
    <t>Термостат FJVR для регулирования температуры возвращаемого теплоносителя для клапана FJVR\FHV-R</t>
  </si>
  <si>
    <r>
      <rPr>
        <b/>
        <u val="single"/>
        <sz val="12"/>
        <color indexed="30"/>
        <rFont val="Myriad"/>
        <family val="0"/>
      </rPr>
      <t>Подробнее icon.danfoss.ru</t>
    </r>
    <r>
      <rPr>
        <b/>
        <sz val="12"/>
        <color indexed="8"/>
        <rFont val="Myriad"/>
        <family val="0"/>
      </rPr>
      <t xml:space="preserve"> Электронные комнатные термостаты серии Danfoss Icon, проводные, 24В</t>
    </r>
    <r>
      <rPr>
        <b/>
        <sz val="12"/>
        <color indexed="10"/>
        <rFont val="Myriad"/>
        <family val="0"/>
      </rPr>
      <t xml:space="preserve"> </t>
    </r>
  </si>
  <si>
    <r>
      <t>Программируемый электронный термостат BasicPlus</t>
    </r>
    <r>
      <rPr>
        <vertAlign val="superscript"/>
        <sz val="10"/>
        <color indexed="8"/>
        <rFont val="Myriad"/>
        <family val="0"/>
      </rPr>
      <t>2</t>
    </r>
    <r>
      <rPr>
        <sz val="10"/>
        <color indexed="8"/>
        <rFont val="Myriad"/>
        <family val="0"/>
      </rPr>
      <t xml:space="preserve">  с дисплеем WT-PR</t>
    </r>
    <r>
      <rPr>
        <sz val="10"/>
        <color indexed="8"/>
        <rFont val="Myriad"/>
        <family val="0"/>
      </rPr>
      <t xml:space="preserve"> для котла</t>
    </r>
    <r>
      <rPr>
        <sz val="10"/>
        <color indexed="8"/>
        <rFont val="Myriad"/>
        <family val="0"/>
      </rPr>
      <t>, встраиваемый 62.3х46.2</t>
    </r>
  </si>
  <si>
    <r>
      <t>Суточный электронный термостат BasicPlus</t>
    </r>
    <r>
      <rPr>
        <vertAlign val="superscript"/>
        <sz val="10"/>
        <color indexed="8"/>
        <rFont val="Myriad"/>
        <family val="0"/>
      </rPr>
      <t>2</t>
    </r>
    <r>
      <rPr>
        <sz val="10"/>
        <color indexed="8"/>
        <rFont val="Myriad"/>
        <family val="0"/>
      </rPr>
      <t xml:space="preserve">  с дисплеем WT-DR</t>
    </r>
    <r>
      <rPr>
        <sz val="10"/>
        <color indexed="8"/>
        <rFont val="Myriad"/>
        <family val="0"/>
      </rPr>
      <t xml:space="preserve"> для котла</t>
    </r>
    <r>
      <rPr>
        <sz val="10"/>
        <color indexed="8"/>
        <rFont val="Myriad"/>
        <family val="0"/>
      </rPr>
      <t>, встраиваемый 62.3х46.2</t>
    </r>
  </si>
  <si>
    <t>088U1131</t>
  </si>
  <si>
    <t>088U1130</t>
  </si>
  <si>
    <r>
      <t xml:space="preserve">Электронный радиаторный термостат Danfoss Eco с управлением по Bluetooth 
</t>
    </r>
    <r>
      <rPr>
        <sz val="10"/>
        <color indexed="10"/>
        <rFont val="Myriad"/>
        <family val="0"/>
      </rPr>
      <t>Внимание! (Danfoss Eco + 2 адаптера в комплекте, RA/RTR и М30х1.5).</t>
    </r>
  </si>
  <si>
    <t>Цены актуальны с 01.07.2021</t>
  </si>
  <si>
    <t>Репитер, усилитель радио сигнала между комнатным термостатом и контроллером, 230В</t>
  </si>
  <si>
    <t>Danfoss Zigbee Репитер, 230В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</si>
</sst>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[$₽-419]_-;\-* #,##0\ [$₽-419]_-;_-* &quot;-&quot;??\ [$₽-419]_-;_-@_-"/>
    <numFmt numFmtId="167" formatCode="_-[$€-2]\ * #,##0.00_-;\-[$€-2]\ * #,##0.00_-;_-[$€-2]\ * &quot;-&quot;??_-;_-@_-"/>
    <numFmt numFmtId="168" formatCode="_-* #,##0.00\ [$₽-419]_-;\-* #,##0.00\ [$₽-419]_-;_-* &quot;-&quot;??\ [$₽-419]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\ [$€-1]_-;\-* #,##0.00\ [$€-1]_-;_-* &quot;-&quot;??\ [$€-1]_-;_-@_-"/>
  </numFmts>
  <fonts count="64">
    <font>
      <sz val="11"/>
      <color theme="1"/>
      <name val="Myriad"/>
      <family val="2"/>
    </font>
    <font>
      <sz val="11"/>
      <color indexed="8"/>
      <name val="Minion Pro"/>
      <family val="2"/>
    </font>
    <font>
      <sz val="10"/>
      <name val="Arial Cyr"/>
      <family val="0"/>
    </font>
    <font>
      <sz val="11"/>
      <name val="Arial"/>
      <family val="2"/>
    </font>
    <font>
      <sz val="10"/>
      <name val="Verdana"/>
      <family val="2"/>
    </font>
    <font>
      <sz val="10"/>
      <color indexed="8"/>
      <name val="Myriad"/>
      <family val="0"/>
    </font>
    <font>
      <sz val="11"/>
      <name val="Myriad"/>
      <family val="0"/>
    </font>
    <font>
      <sz val="10"/>
      <name val="Myriad"/>
      <family val="0"/>
    </font>
    <font>
      <vertAlign val="superscript"/>
      <sz val="10"/>
      <color indexed="8"/>
      <name val="Myriad"/>
      <family val="0"/>
    </font>
    <font>
      <sz val="10"/>
      <color indexed="10"/>
      <name val="Myriad"/>
      <family val="0"/>
    </font>
    <font>
      <b/>
      <vertAlign val="superscript"/>
      <sz val="12"/>
      <color indexed="8"/>
      <name val="Myriad"/>
      <family val="0"/>
    </font>
    <font>
      <b/>
      <sz val="12"/>
      <color indexed="8"/>
      <name val="Myriad"/>
      <family val="0"/>
    </font>
    <font>
      <b/>
      <sz val="12"/>
      <color indexed="10"/>
      <name val="Myriad"/>
      <family val="0"/>
    </font>
    <font>
      <b/>
      <u val="single"/>
      <sz val="12"/>
      <color indexed="30"/>
      <name val="Myriad"/>
      <family val="0"/>
    </font>
    <font>
      <sz val="8"/>
      <name val="Myriad"/>
      <family val="2"/>
    </font>
    <font>
      <sz val="11"/>
      <color indexed="8"/>
      <name val="Myriad"/>
      <family val="2"/>
    </font>
    <font>
      <sz val="11"/>
      <color indexed="9"/>
      <name val="Myriad"/>
      <family val="2"/>
    </font>
    <font>
      <sz val="11"/>
      <color indexed="8"/>
      <name val="Calibri"/>
      <family val="2"/>
    </font>
    <font>
      <sz val="11"/>
      <color indexed="62"/>
      <name val="Myriad"/>
      <family val="2"/>
    </font>
    <font>
      <b/>
      <sz val="11"/>
      <color indexed="63"/>
      <name val="Myriad"/>
      <family val="2"/>
    </font>
    <font>
      <b/>
      <sz val="11"/>
      <color indexed="52"/>
      <name val="Myriad"/>
      <family val="2"/>
    </font>
    <font>
      <u val="single"/>
      <sz val="11"/>
      <color indexed="12"/>
      <name val="Myriad"/>
      <family val="2"/>
    </font>
    <font>
      <b/>
      <sz val="15"/>
      <color indexed="56"/>
      <name val="Myriad"/>
      <family val="2"/>
    </font>
    <font>
      <b/>
      <sz val="13"/>
      <color indexed="56"/>
      <name val="Myriad"/>
      <family val="2"/>
    </font>
    <font>
      <b/>
      <sz val="11"/>
      <color indexed="56"/>
      <name val="Myriad"/>
      <family val="2"/>
    </font>
    <font>
      <b/>
      <sz val="11"/>
      <color indexed="8"/>
      <name val="Myriad"/>
      <family val="2"/>
    </font>
    <font>
      <b/>
      <sz val="11"/>
      <color indexed="9"/>
      <name val="Myriad"/>
      <family val="2"/>
    </font>
    <font>
      <b/>
      <sz val="18"/>
      <color indexed="56"/>
      <name val="Cambria"/>
      <family val="2"/>
    </font>
    <font>
      <sz val="11"/>
      <color indexed="60"/>
      <name val="Myriad"/>
      <family val="2"/>
    </font>
    <font>
      <u val="single"/>
      <sz val="11"/>
      <color indexed="20"/>
      <name val="Myriad"/>
      <family val="2"/>
    </font>
    <font>
      <sz val="11"/>
      <color indexed="20"/>
      <name val="Myriad"/>
      <family val="2"/>
    </font>
    <font>
      <i/>
      <sz val="11"/>
      <color indexed="23"/>
      <name val="Myriad"/>
      <family val="2"/>
    </font>
    <font>
      <sz val="11"/>
      <color indexed="52"/>
      <name val="Myriad"/>
      <family val="2"/>
    </font>
    <font>
      <sz val="11"/>
      <color indexed="10"/>
      <name val="Myriad"/>
      <family val="2"/>
    </font>
    <font>
      <sz val="11"/>
      <color indexed="17"/>
      <name val="Myriad"/>
      <family val="2"/>
    </font>
    <font>
      <b/>
      <sz val="10"/>
      <color indexed="8"/>
      <name val="Myriad"/>
      <family val="0"/>
    </font>
    <font>
      <b/>
      <sz val="14"/>
      <color indexed="10"/>
      <name val="Myriad"/>
      <family val="0"/>
    </font>
    <font>
      <sz val="8"/>
      <name val="Segoe UI"/>
      <family val="2"/>
    </font>
    <font>
      <sz val="20"/>
      <color indexed="9"/>
      <name val="Myriad Pro"/>
      <family val="0"/>
    </font>
    <font>
      <sz val="16"/>
      <color indexed="9"/>
      <name val="Myriad Pro"/>
      <family val="0"/>
    </font>
    <font>
      <sz val="14"/>
      <color indexed="9"/>
      <name val="Myriad Pro"/>
      <family val="0"/>
    </font>
    <font>
      <sz val="11"/>
      <color theme="0"/>
      <name val="Myriad"/>
      <family val="2"/>
    </font>
    <font>
      <sz val="11"/>
      <color theme="1"/>
      <name val="Calibri"/>
      <family val="2"/>
    </font>
    <font>
      <sz val="11"/>
      <color rgb="FF3F3F76"/>
      <name val="Myriad"/>
      <family val="2"/>
    </font>
    <font>
      <b/>
      <sz val="11"/>
      <color rgb="FF3F3F3F"/>
      <name val="Myriad"/>
      <family val="2"/>
    </font>
    <font>
      <b/>
      <sz val="11"/>
      <color rgb="FFFA7D00"/>
      <name val="Myriad"/>
      <family val="2"/>
    </font>
    <font>
      <u val="single"/>
      <sz val="11"/>
      <color theme="10"/>
      <name val="Myriad"/>
      <family val="2"/>
    </font>
    <font>
      <b/>
      <sz val="15"/>
      <color theme="3"/>
      <name val="Myriad"/>
      <family val="2"/>
    </font>
    <font>
      <b/>
      <sz val="13"/>
      <color theme="3"/>
      <name val="Myriad"/>
      <family val="2"/>
    </font>
    <font>
      <b/>
      <sz val="11"/>
      <color theme="3"/>
      <name val="Myriad"/>
      <family val="2"/>
    </font>
    <font>
      <b/>
      <sz val="11"/>
      <color theme="1"/>
      <name val="Myriad"/>
      <family val="2"/>
    </font>
    <font>
      <b/>
      <sz val="11"/>
      <color theme="0"/>
      <name val="Myriad"/>
      <family val="2"/>
    </font>
    <font>
      <b/>
      <sz val="18"/>
      <color theme="3"/>
      <name val="Cambria"/>
      <family val="2"/>
    </font>
    <font>
      <sz val="11"/>
      <color rgb="FF9C6500"/>
      <name val="Myriad"/>
      <family val="2"/>
    </font>
    <font>
      <u val="single"/>
      <sz val="11"/>
      <color theme="11"/>
      <name val="Myriad"/>
      <family val="2"/>
    </font>
    <font>
      <sz val="11"/>
      <color rgb="FF9C0006"/>
      <name val="Myriad"/>
      <family val="2"/>
    </font>
    <font>
      <i/>
      <sz val="11"/>
      <color rgb="FF7F7F7F"/>
      <name val="Myriad"/>
      <family val="2"/>
    </font>
    <font>
      <sz val="11"/>
      <color rgb="FFFA7D00"/>
      <name val="Myriad"/>
      <family val="2"/>
    </font>
    <font>
      <sz val="11"/>
      <color rgb="FFFF0000"/>
      <name val="Myriad"/>
      <family val="2"/>
    </font>
    <font>
      <sz val="11"/>
      <color rgb="FF006100"/>
      <name val="Myriad"/>
      <family val="2"/>
    </font>
    <font>
      <b/>
      <sz val="10"/>
      <color theme="1"/>
      <name val="Myriad"/>
      <family val="0"/>
    </font>
    <font>
      <sz val="10"/>
      <color theme="1"/>
      <name val="Myriad"/>
      <family val="2"/>
    </font>
    <font>
      <b/>
      <sz val="12"/>
      <color theme="1"/>
      <name val="Myriad"/>
      <family val="0"/>
    </font>
    <font>
      <b/>
      <sz val="14"/>
      <color rgb="FFFF0000"/>
      <name val="Myria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5" fontId="42" fillId="0" borderId="0" applyFont="0" applyFill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60" fillId="0" borderId="0" xfId="0" applyFont="1" applyAlignment="1">
      <alignment horizontal="left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1" fillId="0" borderId="0" xfId="0" applyFont="1" applyAlignment="1">
      <alignment/>
    </xf>
    <xf numFmtId="167" fontId="0" fillId="0" borderId="0" xfId="0" applyNumberFormat="1" applyFont="1" applyAlignment="1">
      <alignment horizontal="right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166" fontId="0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7" fontId="5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166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left" wrapText="1"/>
    </xf>
    <xf numFmtId="0" fontId="7" fillId="0" borderId="0" xfId="0" applyNumberFormat="1" applyFont="1" applyFill="1" applyBorder="1" applyAlignment="1" applyProtection="1">
      <alignment/>
      <protection/>
    </xf>
    <xf numFmtId="0" fontId="61" fillId="0" borderId="10" xfId="0" applyFont="1" applyBorder="1" applyAlignment="1">
      <alignment wrapText="1"/>
    </xf>
    <xf numFmtId="0" fontId="61" fillId="0" borderId="11" xfId="0" applyFont="1" applyBorder="1" applyAlignment="1">
      <alignment wrapText="1"/>
    </xf>
    <xf numFmtId="0" fontId="61" fillId="0" borderId="11" xfId="0" applyFont="1" applyBorder="1" applyAlignment="1">
      <alignment horizontal="right" wrapText="1" indent="1"/>
    </xf>
    <xf numFmtId="0" fontId="61" fillId="0" borderId="10" xfId="0" applyFont="1" applyBorder="1" applyAlignment="1">
      <alignment horizontal="right" wrapText="1" indent="1"/>
    </xf>
    <xf numFmtId="0" fontId="3" fillId="0" borderId="12" xfId="0" applyNumberFormat="1" applyFont="1" applyFill="1" applyBorder="1" applyAlignment="1" applyProtection="1">
      <alignment/>
      <protection/>
    </xf>
    <xf numFmtId="0" fontId="61" fillId="0" borderId="12" xfId="0" applyFont="1" applyBorder="1" applyAlignment="1">
      <alignment horizontal="right" wrapText="1" indent="1"/>
    </xf>
    <xf numFmtId="0" fontId="50" fillId="0" borderId="11" xfId="0" applyFont="1" applyBorder="1" applyAlignment="1">
      <alignment horizontal="center" vertical="center" wrapText="1"/>
    </xf>
    <xf numFmtId="167" fontId="50" fillId="0" borderId="11" xfId="0" applyNumberFormat="1" applyFont="1" applyBorder="1" applyAlignment="1">
      <alignment horizontal="center" vertical="center" wrapText="1"/>
    </xf>
    <xf numFmtId="166" fontId="5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167" fontId="50" fillId="0" borderId="11" xfId="0" applyNumberFormat="1" applyFont="1" applyBorder="1" applyAlignment="1">
      <alignment horizontal="right"/>
    </xf>
    <xf numFmtId="168" fontId="50" fillId="0" borderId="1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Font="1" applyAlignment="1">
      <alignment wrapText="1"/>
    </xf>
    <xf numFmtId="0" fontId="61" fillId="0" borderId="0" xfId="0" applyFont="1" applyAlignment="1">
      <alignment wrapText="1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50" fillId="0" borderId="13" xfId="0" applyFont="1" applyBorder="1" applyAlignment="1">
      <alignment/>
    </xf>
    <xf numFmtId="0" fontId="61" fillId="0" borderId="14" xfId="0" applyFont="1" applyBorder="1" applyAlignment="1">
      <alignment wrapText="1"/>
    </xf>
    <xf numFmtId="0" fontId="61" fillId="0" borderId="13" xfId="0" applyFont="1" applyBorder="1" applyAlignment="1">
      <alignment wrapText="1"/>
    </xf>
    <xf numFmtId="0" fontId="3" fillId="0" borderId="1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2" xfId="34"/>
    <cellStyle name="Normal 7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pn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8.pn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jpeg" /><Relationship Id="rId21" Type="http://schemas.openxmlformats.org/officeDocument/2006/relationships/image" Target="../media/image23.jpeg" /><Relationship Id="rId22" Type="http://schemas.openxmlformats.org/officeDocument/2006/relationships/image" Target="../media/image24.jpeg" /><Relationship Id="rId23" Type="http://schemas.openxmlformats.org/officeDocument/2006/relationships/image" Target="../media/image25.png" /><Relationship Id="rId24" Type="http://schemas.openxmlformats.org/officeDocument/2006/relationships/image" Target="../media/image26.jpeg" /><Relationship Id="rId25" Type="http://schemas.openxmlformats.org/officeDocument/2006/relationships/image" Target="../media/image27.jpeg" /><Relationship Id="rId26" Type="http://schemas.openxmlformats.org/officeDocument/2006/relationships/image" Target="../media/image28.jpeg" /><Relationship Id="rId27" Type="http://schemas.openxmlformats.org/officeDocument/2006/relationships/image" Target="../media/image29.jpeg" /><Relationship Id="rId28" Type="http://schemas.openxmlformats.org/officeDocument/2006/relationships/image" Target="../media/image30.jpeg" /><Relationship Id="rId29" Type="http://schemas.openxmlformats.org/officeDocument/2006/relationships/image" Target="../media/image31.jpeg" /><Relationship Id="rId30" Type="http://schemas.openxmlformats.org/officeDocument/2006/relationships/image" Target="../media/image32.jpeg" /><Relationship Id="rId31" Type="http://schemas.openxmlformats.org/officeDocument/2006/relationships/image" Target="../media/image33.jpeg" /><Relationship Id="rId32" Type="http://schemas.openxmlformats.org/officeDocument/2006/relationships/image" Target="../media/image34.jpeg" /><Relationship Id="rId33" Type="http://schemas.openxmlformats.org/officeDocument/2006/relationships/image" Target="../media/image35.jpeg" /><Relationship Id="rId34" Type="http://schemas.openxmlformats.org/officeDocument/2006/relationships/image" Target="../media/image36.jpeg" /><Relationship Id="rId35" Type="http://schemas.openxmlformats.org/officeDocument/2006/relationships/image" Target="../media/image37.jpeg" /><Relationship Id="rId36" Type="http://schemas.openxmlformats.org/officeDocument/2006/relationships/image" Target="../media/image38.emf" /><Relationship Id="rId37" Type="http://schemas.openxmlformats.org/officeDocument/2006/relationships/image" Target="../media/image39.jpeg" /><Relationship Id="rId38" Type="http://schemas.openxmlformats.org/officeDocument/2006/relationships/image" Target="../media/image40.jpeg" /><Relationship Id="rId39" Type="http://schemas.openxmlformats.org/officeDocument/2006/relationships/image" Target="../media/image41.jpeg" /><Relationship Id="rId40" Type="http://schemas.openxmlformats.org/officeDocument/2006/relationships/image" Target="../media/image42.jpeg" /><Relationship Id="rId41" Type="http://schemas.openxmlformats.org/officeDocument/2006/relationships/image" Target="../media/image43.jpeg" /><Relationship Id="rId42" Type="http://schemas.openxmlformats.org/officeDocument/2006/relationships/image" Target="../media/image44.jpeg" /><Relationship Id="rId43" Type="http://schemas.openxmlformats.org/officeDocument/2006/relationships/image" Target="../media/image45.jpeg" /><Relationship Id="rId44" Type="http://schemas.openxmlformats.org/officeDocument/2006/relationships/image" Target="../media/image46.jpeg" /><Relationship Id="rId45" Type="http://schemas.openxmlformats.org/officeDocument/2006/relationships/image" Target="../media/image47.jpeg" /><Relationship Id="rId46" Type="http://schemas.openxmlformats.org/officeDocument/2006/relationships/image" Target="../media/image48.jpeg" /><Relationship Id="rId47" Type="http://schemas.openxmlformats.org/officeDocument/2006/relationships/image" Target="../media/image49.jpeg" /><Relationship Id="rId48" Type="http://schemas.openxmlformats.org/officeDocument/2006/relationships/image" Target="../media/image50.jpeg" /><Relationship Id="rId49" Type="http://schemas.openxmlformats.org/officeDocument/2006/relationships/image" Target="../media/image51.jpeg" /><Relationship Id="rId50" Type="http://schemas.openxmlformats.org/officeDocument/2006/relationships/image" Target="../media/image52.jpeg" /><Relationship Id="rId51" Type="http://schemas.openxmlformats.org/officeDocument/2006/relationships/image" Target="../media/image53.jpeg" /><Relationship Id="rId52" Type="http://schemas.openxmlformats.org/officeDocument/2006/relationships/image" Target="../media/image54.jpeg" /><Relationship Id="rId53" Type="http://schemas.openxmlformats.org/officeDocument/2006/relationships/image" Target="../media/image55.png" /><Relationship Id="rId54" Type="http://schemas.openxmlformats.org/officeDocument/2006/relationships/image" Target="../media/image56.jpeg" /><Relationship Id="rId55" Type="http://schemas.openxmlformats.org/officeDocument/2006/relationships/image" Target="../media/image57.jpeg" /><Relationship Id="rId56" Type="http://schemas.openxmlformats.org/officeDocument/2006/relationships/image" Target="../media/image58.png" /><Relationship Id="rId57" Type="http://schemas.openxmlformats.org/officeDocument/2006/relationships/image" Target="../media/image59.png" /><Relationship Id="rId58" Type="http://schemas.openxmlformats.org/officeDocument/2006/relationships/image" Target="../media/image60.png" /><Relationship Id="rId59" Type="http://schemas.openxmlformats.org/officeDocument/2006/relationships/image" Target="../media/image61.jpeg" /><Relationship Id="rId60" Type="http://schemas.openxmlformats.org/officeDocument/2006/relationships/image" Target="../media/image62.png" /><Relationship Id="rId61" Type="http://schemas.openxmlformats.org/officeDocument/2006/relationships/image" Target="../media/image63.jpeg" /><Relationship Id="rId62" Type="http://schemas.openxmlformats.org/officeDocument/2006/relationships/image" Target="../media/image64.jpeg" /><Relationship Id="rId63" Type="http://schemas.openxmlformats.org/officeDocument/2006/relationships/image" Target="../media/image65.png" /><Relationship Id="rId64" Type="http://schemas.openxmlformats.org/officeDocument/2006/relationships/image" Target="../media/image66.png" /><Relationship Id="rId65" Type="http://schemas.openxmlformats.org/officeDocument/2006/relationships/image" Target="../media/image67.png" /><Relationship Id="rId66" Type="http://schemas.openxmlformats.org/officeDocument/2006/relationships/image" Target="../media/image68.png" /><Relationship Id="rId67" Type="http://schemas.openxmlformats.org/officeDocument/2006/relationships/image" Target="../media/image69.jpeg" /><Relationship Id="rId68" Type="http://schemas.openxmlformats.org/officeDocument/2006/relationships/image" Target="../media/image70.png" /><Relationship Id="rId69" Type="http://schemas.openxmlformats.org/officeDocument/2006/relationships/image" Target="../media/image71.jpeg" /><Relationship Id="rId70" Type="http://schemas.openxmlformats.org/officeDocument/2006/relationships/image" Target="../media/image72.jpeg" /><Relationship Id="rId71" Type="http://schemas.openxmlformats.org/officeDocument/2006/relationships/image" Target="../media/image73.jpeg" /><Relationship Id="rId72" Type="http://schemas.openxmlformats.org/officeDocument/2006/relationships/image" Target="../media/image74.jpeg" /><Relationship Id="rId73" Type="http://schemas.openxmlformats.org/officeDocument/2006/relationships/image" Target="../media/image75.jpeg" /><Relationship Id="rId74" Type="http://schemas.openxmlformats.org/officeDocument/2006/relationships/image" Target="../media/image76.jpeg" /><Relationship Id="rId75" Type="http://schemas.openxmlformats.org/officeDocument/2006/relationships/image" Target="../media/image77.jpeg" /><Relationship Id="rId76" Type="http://schemas.openxmlformats.org/officeDocument/2006/relationships/image" Target="../media/image78.jpeg" /><Relationship Id="rId77" Type="http://schemas.openxmlformats.org/officeDocument/2006/relationships/image" Target="../media/image79.jpeg" /><Relationship Id="rId78" Type="http://schemas.openxmlformats.org/officeDocument/2006/relationships/image" Target="../media/image80.jpeg" /><Relationship Id="rId79" Type="http://schemas.openxmlformats.org/officeDocument/2006/relationships/image" Target="../media/image81.jpeg" /><Relationship Id="rId80" Type="http://schemas.openxmlformats.org/officeDocument/2006/relationships/image" Target="../media/image82.jpeg" /><Relationship Id="rId81" Type="http://schemas.openxmlformats.org/officeDocument/2006/relationships/image" Target="../media/image83.jpeg" /><Relationship Id="rId82" Type="http://schemas.openxmlformats.org/officeDocument/2006/relationships/image" Target="../media/image84.jpeg" /><Relationship Id="rId83" Type="http://schemas.openxmlformats.org/officeDocument/2006/relationships/image" Target="../media/image85.jpeg" /><Relationship Id="rId84" Type="http://schemas.openxmlformats.org/officeDocument/2006/relationships/image" Target="../media/image86.jpeg" /><Relationship Id="rId85" Type="http://schemas.openxmlformats.org/officeDocument/2006/relationships/image" Target="../media/image8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115</xdr:row>
      <xdr:rowOff>47625</xdr:rowOff>
    </xdr:from>
    <xdr:to>
      <xdr:col>0</xdr:col>
      <xdr:colOff>2495550</xdr:colOff>
      <xdr:row>115</xdr:row>
      <xdr:rowOff>952500</xdr:rowOff>
    </xdr:to>
    <xdr:pic>
      <xdr:nvPicPr>
        <xdr:cNvPr id="1" name="Picture 131" descr="Фитинг для медных труб 15 мм, внутренняя резьба G 3/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4860250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214</xdr:row>
      <xdr:rowOff>123825</xdr:rowOff>
    </xdr:from>
    <xdr:to>
      <xdr:col>0</xdr:col>
      <xdr:colOff>2085975</xdr:colOff>
      <xdr:row>214</xdr:row>
      <xdr:rowOff>933450</xdr:rowOff>
    </xdr:to>
    <xdr:pic>
      <xdr:nvPicPr>
        <xdr:cNvPr id="2" name="Рисунок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2181700"/>
          <a:ext cx="1476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40</xdr:row>
      <xdr:rowOff>19050</xdr:rowOff>
    </xdr:from>
    <xdr:to>
      <xdr:col>0</xdr:col>
      <xdr:colOff>2762250</xdr:colOff>
      <xdr:row>49</xdr:row>
      <xdr:rowOff>114300</xdr:rowOff>
    </xdr:to>
    <xdr:pic>
      <xdr:nvPicPr>
        <xdr:cNvPr id="3" name="Picture 2" descr="Комплект коллекторов FHF-7F set с расходомерами, кронштейнами и воздухоотводчиками, 7 контуров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7705725"/>
          <a:ext cx="24669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17</xdr:row>
      <xdr:rowOff>66675</xdr:rowOff>
    </xdr:from>
    <xdr:to>
      <xdr:col>0</xdr:col>
      <xdr:colOff>2800350</xdr:colOff>
      <xdr:row>26</xdr:row>
      <xdr:rowOff>95250</xdr:rowOff>
    </xdr:to>
    <xdr:pic>
      <xdr:nvPicPr>
        <xdr:cNvPr id="4" name="Picture 3" descr="Комплект коллекторов FHF-7 set с кронштейнами и воздухоотводчиками, 7 контуров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3457575"/>
          <a:ext cx="23622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122</xdr:row>
      <xdr:rowOff>57150</xdr:rowOff>
    </xdr:from>
    <xdr:to>
      <xdr:col>0</xdr:col>
      <xdr:colOff>2400300</xdr:colOff>
      <xdr:row>123</xdr:row>
      <xdr:rowOff>466725</xdr:rowOff>
    </xdr:to>
    <xdr:pic>
      <xdr:nvPicPr>
        <xdr:cNvPr id="5" name="Picture 12" descr="Клапан FHV-R для регулирования по температуре возвращаемого теплоносителя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28174950"/>
          <a:ext cx="1562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1009650</xdr:colOff>
      <xdr:row>152</xdr:row>
      <xdr:rowOff>38100</xdr:rowOff>
    </xdr:from>
    <xdr:to>
      <xdr:col>0</xdr:col>
      <xdr:colOff>2200275</xdr:colOff>
      <xdr:row>152</xdr:row>
      <xdr:rowOff>990600</xdr:rowOff>
    </xdr:to>
    <xdr:pic>
      <xdr:nvPicPr>
        <xdr:cNvPr id="6" name="Picture 13" descr="Электронный термостат BasicPlus2 дисковый WT-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52244625"/>
          <a:ext cx="1190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153</xdr:row>
      <xdr:rowOff>28575</xdr:rowOff>
    </xdr:from>
    <xdr:to>
      <xdr:col>0</xdr:col>
      <xdr:colOff>2133600</xdr:colOff>
      <xdr:row>154</xdr:row>
      <xdr:rowOff>485775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4400" y="53273325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952500</xdr:colOff>
      <xdr:row>157</xdr:row>
      <xdr:rowOff>19050</xdr:rowOff>
    </xdr:from>
    <xdr:to>
      <xdr:col>0</xdr:col>
      <xdr:colOff>2171700</xdr:colOff>
      <xdr:row>158</xdr:row>
      <xdr:rowOff>485775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0" y="55006875"/>
          <a:ext cx="1219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7</xdr:row>
      <xdr:rowOff>161925</xdr:rowOff>
    </xdr:from>
    <xdr:to>
      <xdr:col>0</xdr:col>
      <xdr:colOff>2276475</xdr:colOff>
      <xdr:row>14</xdr:row>
      <xdr:rowOff>95250</xdr:rowOff>
    </xdr:to>
    <xdr:pic>
      <xdr:nvPicPr>
        <xdr:cNvPr id="9" name="Picture 24" descr="Коллекторы FHF-5 для 5 контуров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" y="1762125"/>
          <a:ext cx="1695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30</xdr:row>
      <xdr:rowOff>66675</xdr:rowOff>
    </xdr:from>
    <xdr:to>
      <xdr:col>0</xdr:col>
      <xdr:colOff>2505075</xdr:colOff>
      <xdr:row>37</xdr:row>
      <xdr:rowOff>95250</xdr:rowOff>
    </xdr:to>
    <xdr:pic>
      <xdr:nvPicPr>
        <xdr:cNvPr id="10" name="Picture 25" descr="Коллекторы FHF-5F с расходомерами для 5 контуров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0" y="5962650"/>
          <a:ext cx="18383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101</xdr:row>
      <xdr:rowOff>66675</xdr:rowOff>
    </xdr:from>
    <xdr:to>
      <xdr:col>0</xdr:col>
      <xdr:colOff>2543175</xdr:colOff>
      <xdr:row>101</xdr:row>
      <xdr:rowOff>742950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5775" y="21526500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176</xdr:row>
      <xdr:rowOff>114300</xdr:rowOff>
    </xdr:from>
    <xdr:to>
      <xdr:col>0</xdr:col>
      <xdr:colOff>2000250</xdr:colOff>
      <xdr:row>181</xdr:row>
      <xdr:rowOff>38100</xdr:rowOff>
    </xdr:to>
    <xdr:pic>
      <xdr:nvPicPr>
        <xdr:cNvPr id="12" name="Picture 27" descr="Регуляторы перепуска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9150" y="62560200"/>
          <a:ext cx="1181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1714500</xdr:colOff>
      <xdr:row>171</xdr:row>
      <xdr:rowOff>104775</xdr:rowOff>
    </xdr:from>
    <xdr:to>
      <xdr:col>0</xdr:col>
      <xdr:colOff>2733675</xdr:colOff>
      <xdr:row>174</xdr:row>
      <xdr:rowOff>95250</xdr:rowOff>
    </xdr:to>
    <xdr:pic>
      <xdr:nvPicPr>
        <xdr:cNvPr id="13" name="Picture 55" descr="Термоэлектрический привод TWA-A, при отсутствии напряжения закрыт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14500" y="6112192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1781175</xdr:colOff>
      <xdr:row>167</xdr:row>
      <xdr:rowOff>123825</xdr:rowOff>
    </xdr:from>
    <xdr:to>
      <xdr:col>0</xdr:col>
      <xdr:colOff>2790825</xdr:colOff>
      <xdr:row>170</xdr:row>
      <xdr:rowOff>114300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81175" y="60036075"/>
          <a:ext cx="1009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167</xdr:row>
      <xdr:rowOff>152400</xdr:rowOff>
    </xdr:from>
    <xdr:to>
      <xdr:col>0</xdr:col>
      <xdr:colOff>1400175</xdr:colOff>
      <xdr:row>170</xdr:row>
      <xdr:rowOff>142875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" y="60064650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171</xdr:row>
      <xdr:rowOff>104775</xdr:rowOff>
    </xdr:from>
    <xdr:to>
      <xdr:col>0</xdr:col>
      <xdr:colOff>1400175</xdr:colOff>
      <xdr:row>174</xdr:row>
      <xdr:rowOff>95250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0525" y="61121925"/>
          <a:ext cx="1009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117</xdr:row>
      <xdr:rowOff>9525</xdr:rowOff>
    </xdr:from>
    <xdr:to>
      <xdr:col>0</xdr:col>
      <xdr:colOff>1447800</xdr:colOff>
      <xdr:row>119</xdr:row>
      <xdr:rowOff>447675</xdr:rowOff>
    </xdr:to>
    <xdr:pic>
      <xdr:nvPicPr>
        <xdr:cNvPr id="17" name="Picture 32" descr="Узел смешения FHM-C5 с 3-х скоростным насосом UPS 15-40"/>
        <xdr:cNvPicPr preferRelativeResize="1">
          <a:picLocks noChangeAspect="1"/>
        </xdr:cNvPicPr>
      </xdr:nvPicPr>
      <xdr:blipFill>
        <a:blip r:embed="rId17"/>
        <a:srcRect l="25384" r="21374" b="8116"/>
        <a:stretch>
          <a:fillRect/>
        </a:stretch>
      </xdr:blipFill>
      <xdr:spPr>
        <a:xfrm>
          <a:off x="476250" y="26174700"/>
          <a:ext cx="971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1400175</xdr:colOff>
      <xdr:row>117</xdr:row>
      <xdr:rowOff>85725</xdr:rowOff>
    </xdr:from>
    <xdr:to>
      <xdr:col>0</xdr:col>
      <xdr:colOff>3048000</xdr:colOff>
      <xdr:row>119</xdr:row>
      <xdr:rowOff>485775</xdr:rowOff>
    </xdr:to>
    <xdr:pic>
      <xdr:nvPicPr>
        <xdr:cNvPr id="18" name="Picture 33" descr="Компактный узел смешения с энергоэффективным насосом Grundfos UPM3 Auto L 15-7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00175" y="26250900"/>
          <a:ext cx="1647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163</xdr:row>
      <xdr:rowOff>28575</xdr:rowOff>
    </xdr:from>
    <xdr:to>
      <xdr:col>0</xdr:col>
      <xdr:colOff>3086100</xdr:colOff>
      <xdr:row>165</xdr:row>
      <xdr:rowOff>314325</xdr:rowOff>
    </xdr:to>
    <xdr:pic>
      <xdr:nvPicPr>
        <xdr:cNvPr id="19" name="Picture 3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725" y="58750200"/>
          <a:ext cx="3000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99</xdr:row>
      <xdr:rowOff>95250</xdr:rowOff>
    </xdr:from>
    <xdr:to>
      <xdr:col>0</xdr:col>
      <xdr:colOff>1666875</xdr:colOff>
      <xdr:row>100</xdr:row>
      <xdr:rowOff>666750</xdr:rowOff>
    </xdr:to>
    <xdr:pic>
      <xdr:nvPicPr>
        <xdr:cNvPr id="20" name="Picture 36" descr="Торцевая секция FHF-EA с автоматическим воздухоотводчиком и сливным краном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0" y="20097750"/>
          <a:ext cx="1571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1285875</xdr:colOff>
      <xdr:row>99</xdr:row>
      <xdr:rowOff>85725</xdr:rowOff>
    </xdr:from>
    <xdr:to>
      <xdr:col>0</xdr:col>
      <xdr:colOff>2924175</xdr:colOff>
      <xdr:row>100</xdr:row>
      <xdr:rowOff>723900</xdr:rowOff>
    </xdr:to>
    <xdr:pic>
      <xdr:nvPicPr>
        <xdr:cNvPr id="21" name="Picture 37" descr="Торцевая секция FHF-EM с ручным воздухоотводчиком и сливным краном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85875" y="20088225"/>
          <a:ext cx="1638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98</xdr:row>
      <xdr:rowOff>19050</xdr:rowOff>
    </xdr:from>
    <xdr:to>
      <xdr:col>0</xdr:col>
      <xdr:colOff>1914525</xdr:colOff>
      <xdr:row>98</xdr:row>
      <xdr:rowOff>809625</xdr:rowOff>
    </xdr:to>
    <xdr:pic>
      <xdr:nvPicPr>
        <xdr:cNvPr id="22" name="Picture 38" descr="Термометр FHD-T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42975" y="19202400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142</xdr:row>
      <xdr:rowOff>38100</xdr:rowOff>
    </xdr:from>
    <xdr:to>
      <xdr:col>0</xdr:col>
      <xdr:colOff>1981200</xdr:colOff>
      <xdr:row>142</xdr:row>
      <xdr:rowOff>971550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19175" y="43776900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145</xdr:row>
      <xdr:rowOff>19050</xdr:rowOff>
    </xdr:from>
    <xdr:to>
      <xdr:col>0</xdr:col>
      <xdr:colOff>2047875</xdr:colOff>
      <xdr:row>145</xdr:row>
      <xdr:rowOff>981075</xdr:rowOff>
    </xdr:to>
    <xdr:pic>
      <xdr:nvPicPr>
        <xdr:cNvPr id="24" name="Picture 4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81075" y="46834425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143</xdr:row>
      <xdr:rowOff>28575</xdr:rowOff>
    </xdr:from>
    <xdr:to>
      <xdr:col>0</xdr:col>
      <xdr:colOff>2009775</xdr:colOff>
      <xdr:row>143</xdr:row>
      <xdr:rowOff>1009650</xdr:rowOff>
    </xdr:to>
    <xdr:pic>
      <xdr:nvPicPr>
        <xdr:cNvPr id="25" name="Picture 4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38225" y="4476750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1009650</xdr:colOff>
      <xdr:row>144</xdr:row>
      <xdr:rowOff>66675</xdr:rowOff>
    </xdr:from>
    <xdr:to>
      <xdr:col>0</xdr:col>
      <xdr:colOff>2009775</xdr:colOff>
      <xdr:row>144</xdr:row>
      <xdr:rowOff>1000125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09650" y="45834300"/>
          <a:ext cx="100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147</xdr:row>
      <xdr:rowOff>66675</xdr:rowOff>
    </xdr:from>
    <xdr:to>
      <xdr:col>0</xdr:col>
      <xdr:colOff>1943100</xdr:colOff>
      <xdr:row>147</xdr:row>
      <xdr:rowOff>981075</xdr:rowOff>
    </xdr:to>
    <xdr:pic>
      <xdr:nvPicPr>
        <xdr:cNvPr id="27" name="Picture 5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62025" y="48929925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146</xdr:row>
      <xdr:rowOff>28575</xdr:rowOff>
    </xdr:from>
    <xdr:to>
      <xdr:col>0</xdr:col>
      <xdr:colOff>2105025</xdr:colOff>
      <xdr:row>146</xdr:row>
      <xdr:rowOff>981075</xdr:rowOff>
    </xdr:to>
    <xdr:pic>
      <xdr:nvPicPr>
        <xdr:cNvPr id="28" name="Picture 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38225" y="47844075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216</xdr:row>
      <xdr:rowOff>123825</xdr:rowOff>
    </xdr:from>
    <xdr:to>
      <xdr:col>0</xdr:col>
      <xdr:colOff>3028950</xdr:colOff>
      <xdr:row>217</xdr:row>
      <xdr:rowOff>542925</xdr:rowOff>
    </xdr:to>
    <xdr:pic>
      <xdr:nvPicPr>
        <xdr:cNvPr id="29" name="Picture 43" descr="Комплект RAX set для подключения терморегулятора справа, хромированный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14325" y="83372325"/>
          <a:ext cx="2714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218</xdr:row>
      <xdr:rowOff>123825</xdr:rowOff>
    </xdr:from>
    <xdr:to>
      <xdr:col>0</xdr:col>
      <xdr:colOff>2905125</xdr:colOff>
      <xdr:row>219</xdr:row>
      <xdr:rowOff>504825</xdr:rowOff>
    </xdr:to>
    <xdr:pic>
      <xdr:nvPicPr>
        <xdr:cNvPr id="30" name="Picture 44" descr="Комплект RAX set для подключения терморегулятора справа, белый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71450" y="84591525"/>
          <a:ext cx="2733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225</xdr:row>
      <xdr:rowOff>142875</xdr:rowOff>
    </xdr:from>
    <xdr:to>
      <xdr:col>0</xdr:col>
      <xdr:colOff>2905125</xdr:colOff>
      <xdr:row>226</xdr:row>
      <xdr:rowOff>485775</xdr:rowOff>
    </xdr:to>
    <xdr:pic>
      <xdr:nvPicPr>
        <xdr:cNvPr id="31" name="Picture 46" descr="Комплект RAX set для подключения терморегулятора справа, хромированный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81000" y="88877775"/>
          <a:ext cx="2524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227</xdr:row>
      <xdr:rowOff>142875</xdr:rowOff>
    </xdr:from>
    <xdr:to>
      <xdr:col>0</xdr:col>
      <xdr:colOff>2771775</xdr:colOff>
      <xdr:row>228</xdr:row>
      <xdr:rowOff>409575</xdr:rowOff>
    </xdr:to>
    <xdr:pic>
      <xdr:nvPicPr>
        <xdr:cNvPr id="32" name="Picture 47" descr="Комплект RAX set для подключения терморегулятора справа, белый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52425" y="90096975"/>
          <a:ext cx="2419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229</xdr:row>
      <xdr:rowOff>57150</xdr:rowOff>
    </xdr:from>
    <xdr:to>
      <xdr:col>0</xdr:col>
      <xdr:colOff>2819400</xdr:colOff>
      <xdr:row>229</xdr:row>
      <xdr:rowOff>1123950</xdr:rowOff>
    </xdr:to>
    <xdr:pic>
      <xdr:nvPicPr>
        <xdr:cNvPr id="33" name="Picture 49" descr="Терморегулирующий комплект VHX и термоэлемент RAX для дизайн-радиаторов и полотенцесушителей, хромированный, прямой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9600" y="91230450"/>
          <a:ext cx="2209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230</xdr:row>
      <xdr:rowOff>28575</xdr:rowOff>
    </xdr:from>
    <xdr:to>
      <xdr:col>0</xdr:col>
      <xdr:colOff>2876550</xdr:colOff>
      <xdr:row>232</xdr:row>
      <xdr:rowOff>9525</xdr:rowOff>
    </xdr:to>
    <xdr:pic>
      <xdr:nvPicPr>
        <xdr:cNvPr id="34" name="Picture 50" descr="Терморегулирующий комплект VHX и термоэлемент RTX для дизайн-радиаторов и полотенцесушителей, белый, прямой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90525" y="92382975"/>
          <a:ext cx="2486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220</xdr:row>
      <xdr:rowOff>66675</xdr:rowOff>
    </xdr:from>
    <xdr:to>
      <xdr:col>0</xdr:col>
      <xdr:colOff>2771775</xdr:colOff>
      <xdr:row>221</xdr:row>
      <xdr:rowOff>600075</xdr:rowOff>
    </xdr:to>
    <xdr:pic>
      <xdr:nvPicPr>
        <xdr:cNvPr id="35" name="Picture 51" descr="Терморегулирующий комплект VHX и термоэлемент RAX для дизайн-радиаторов и полотенцесушителей, хромированный, прямой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" y="85753575"/>
          <a:ext cx="2343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222</xdr:row>
      <xdr:rowOff>38100</xdr:rowOff>
    </xdr:from>
    <xdr:to>
      <xdr:col>0</xdr:col>
      <xdr:colOff>2914650</xdr:colOff>
      <xdr:row>224</xdr:row>
      <xdr:rowOff>0</xdr:rowOff>
    </xdr:to>
    <xdr:pic>
      <xdr:nvPicPr>
        <xdr:cNvPr id="36" name="Picture 54" descr="Терморегулирующий комплект VHX и термоэлемент RTX для дизайн-радиаторов и полотенцесушителей, белый, прямой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" y="86944200"/>
          <a:ext cx="24860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127</xdr:row>
      <xdr:rowOff>85725</xdr:rowOff>
    </xdr:from>
    <xdr:to>
      <xdr:col>0</xdr:col>
      <xdr:colOff>2124075</xdr:colOff>
      <xdr:row>127</xdr:row>
      <xdr:rowOff>914400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38200" y="31261050"/>
          <a:ext cx="1285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126</xdr:row>
      <xdr:rowOff>38100</xdr:rowOff>
    </xdr:from>
    <xdr:to>
      <xdr:col>0</xdr:col>
      <xdr:colOff>1924050</xdr:colOff>
      <xdr:row>126</xdr:row>
      <xdr:rowOff>838200</xdr:rowOff>
    </xdr:to>
    <xdr:pic>
      <xdr:nvPicPr>
        <xdr:cNvPr id="38" name="Picture 6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62025" y="30346650"/>
          <a:ext cx="962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232</xdr:row>
      <xdr:rowOff>95250</xdr:rowOff>
    </xdr:from>
    <xdr:to>
      <xdr:col>0</xdr:col>
      <xdr:colOff>1743075</xdr:colOff>
      <xdr:row>232</xdr:row>
      <xdr:rowOff>533400</xdr:rowOff>
    </xdr:to>
    <xdr:pic>
      <xdr:nvPicPr>
        <xdr:cNvPr id="39" name="Рисунок 1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28675" y="93668850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210</xdr:row>
      <xdr:rowOff>228600</xdr:rowOff>
    </xdr:from>
    <xdr:to>
      <xdr:col>0</xdr:col>
      <xdr:colOff>1400175</xdr:colOff>
      <xdr:row>213</xdr:row>
      <xdr:rowOff>9525</xdr:rowOff>
    </xdr:to>
    <xdr:pic>
      <xdr:nvPicPr>
        <xdr:cNvPr id="40" name="Picture 63" descr="Комплект радиаторного терморегулятора RAE-K, RLV-KS прямой, с переходниками, G3/4A x G1/2A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42875" y="80610075"/>
          <a:ext cx="1257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1581150</xdr:colOff>
      <xdr:row>210</xdr:row>
      <xdr:rowOff>257175</xdr:rowOff>
    </xdr:from>
    <xdr:to>
      <xdr:col>0</xdr:col>
      <xdr:colOff>2943225</xdr:colOff>
      <xdr:row>213</xdr:row>
      <xdr:rowOff>104775</xdr:rowOff>
    </xdr:to>
    <xdr:pic>
      <xdr:nvPicPr>
        <xdr:cNvPr id="41" name="Picture 64" descr="Комплект радиаторного терморегулятора RAE-K, RLV-KS угловой, с переходниками, G3/4A x G1/2A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581150" y="80638650"/>
          <a:ext cx="1362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208</xdr:row>
      <xdr:rowOff>57150</xdr:rowOff>
    </xdr:from>
    <xdr:to>
      <xdr:col>0</xdr:col>
      <xdr:colOff>1238250</xdr:colOff>
      <xdr:row>209</xdr:row>
      <xdr:rowOff>438150</xdr:rowOff>
    </xdr:to>
    <xdr:pic>
      <xdr:nvPicPr>
        <xdr:cNvPr id="42" name="Picture 65" descr="Комплект радиаторного терморегулятора RAE, RA-FN, RLV-S угловой, Ду15, 6 бар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80975" y="79486125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1857375</xdr:colOff>
      <xdr:row>208</xdr:row>
      <xdr:rowOff>38100</xdr:rowOff>
    </xdr:from>
    <xdr:to>
      <xdr:col>0</xdr:col>
      <xdr:colOff>2962275</xdr:colOff>
      <xdr:row>209</xdr:row>
      <xdr:rowOff>466725</xdr:rowOff>
    </xdr:to>
    <xdr:pic>
      <xdr:nvPicPr>
        <xdr:cNvPr id="43" name="Picture 66" descr="Комплект радиаторного терморегулятора RAE, RA-FN, RLV-S прямой, Ду15, 6 бар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57375" y="79467075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2314575</xdr:colOff>
      <xdr:row>185</xdr:row>
      <xdr:rowOff>57150</xdr:rowOff>
    </xdr:from>
    <xdr:to>
      <xdr:col>0</xdr:col>
      <xdr:colOff>2981325</xdr:colOff>
      <xdr:row>187</xdr:row>
      <xdr:rowOff>123825</xdr:rowOff>
    </xdr:to>
    <xdr:pic>
      <xdr:nvPicPr>
        <xdr:cNvPr id="44" name="Рисунок 1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314575" y="653415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28575</xdr:rowOff>
    </xdr:from>
    <xdr:to>
      <xdr:col>0</xdr:col>
      <xdr:colOff>2295525</xdr:colOff>
      <xdr:row>187</xdr:row>
      <xdr:rowOff>114300</xdr:rowOff>
    </xdr:to>
    <xdr:pic>
      <xdr:nvPicPr>
        <xdr:cNvPr id="45" name="Picture 8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65312925"/>
          <a:ext cx="2295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219075</xdr:rowOff>
    </xdr:from>
    <xdr:to>
      <xdr:col>0</xdr:col>
      <xdr:colOff>1647825</xdr:colOff>
      <xdr:row>189</xdr:row>
      <xdr:rowOff>561975</xdr:rowOff>
    </xdr:to>
    <xdr:pic>
      <xdr:nvPicPr>
        <xdr:cNvPr id="46" name="Picture 8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66274950"/>
          <a:ext cx="1647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1400175</xdr:colOff>
      <xdr:row>188</xdr:row>
      <xdr:rowOff>266700</xdr:rowOff>
    </xdr:from>
    <xdr:to>
      <xdr:col>0</xdr:col>
      <xdr:colOff>3048000</xdr:colOff>
      <xdr:row>189</xdr:row>
      <xdr:rowOff>600075</xdr:rowOff>
    </xdr:to>
    <xdr:pic>
      <xdr:nvPicPr>
        <xdr:cNvPr id="47" name="Picture 8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400175" y="66322575"/>
          <a:ext cx="1647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97</xdr:row>
      <xdr:rowOff>85725</xdr:rowOff>
    </xdr:from>
    <xdr:to>
      <xdr:col>0</xdr:col>
      <xdr:colOff>2371725</xdr:colOff>
      <xdr:row>97</xdr:row>
      <xdr:rowOff>819150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38175" y="18421350"/>
          <a:ext cx="1733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195</xdr:row>
      <xdr:rowOff>85725</xdr:rowOff>
    </xdr:from>
    <xdr:to>
      <xdr:col>0</xdr:col>
      <xdr:colOff>1476375</xdr:colOff>
      <xdr:row>196</xdr:row>
      <xdr:rowOff>600075</xdr:rowOff>
    </xdr:to>
    <xdr:pic>
      <xdr:nvPicPr>
        <xdr:cNvPr id="49" name="Picture 70" descr="Клапан RA-NCX прямой, хромированный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5725" y="70799325"/>
          <a:ext cx="1390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1571625</xdr:colOff>
      <xdr:row>195</xdr:row>
      <xdr:rowOff>66675</xdr:rowOff>
    </xdr:from>
    <xdr:to>
      <xdr:col>0</xdr:col>
      <xdr:colOff>2971800</xdr:colOff>
      <xdr:row>196</xdr:row>
      <xdr:rowOff>600075</xdr:rowOff>
    </xdr:to>
    <xdr:pic>
      <xdr:nvPicPr>
        <xdr:cNvPr id="50" name="Picture 71" descr="Клапан RA-NCX угловой, хромированный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571625" y="70780275"/>
          <a:ext cx="1400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197</xdr:row>
      <xdr:rowOff>66675</xdr:rowOff>
    </xdr:from>
    <xdr:to>
      <xdr:col>0</xdr:col>
      <xdr:colOff>1466850</xdr:colOff>
      <xdr:row>198</xdr:row>
      <xdr:rowOff>533400</xdr:rowOff>
    </xdr:to>
    <xdr:pic>
      <xdr:nvPicPr>
        <xdr:cNvPr id="51" name="Picture 73" descr="Трехосевой клапан RA-NCX для подключения справа, хромированный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4775" y="71999475"/>
          <a:ext cx="1362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1571625</xdr:colOff>
      <xdr:row>197</xdr:row>
      <xdr:rowOff>28575</xdr:rowOff>
    </xdr:from>
    <xdr:to>
      <xdr:col>0</xdr:col>
      <xdr:colOff>3057525</xdr:colOff>
      <xdr:row>198</xdr:row>
      <xdr:rowOff>600075</xdr:rowOff>
    </xdr:to>
    <xdr:pic>
      <xdr:nvPicPr>
        <xdr:cNvPr id="52" name="Picture 74" descr="Трехосевой клапан RA-NCX для подключения слева, хромированный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571625" y="71961375"/>
          <a:ext cx="1485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199</xdr:row>
      <xdr:rowOff>66675</xdr:rowOff>
    </xdr:from>
    <xdr:to>
      <xdr:col>0</xdr:col>
      <xdr:colOff>1543050</xdr:colOff>
      <xdr:row>200</xdr:row>
      <xdr:rowOff>600075</xdr:rowOff>
    </xdr:to>
    <xdr:pic>
      <xdr:nvPicPr>
        <xdr:cNvPr id="53" name="Picture 75" descr="Клапан запорный RLV-CX угловой, хромированный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73218675"/>
          <a:ext cx="1428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199</xdr:row>
      <xdr:rowOff>66675</xdr:rowOff>
    </xdr:from>
    <xdr:to>
      <xdr:col>0</xdr:col>
      <xdr:colOff>3048000</xdr:colOff>
      <xdr:row>200</xdr:row>
      <xdr:rowOff>600075</xdr:rowOff>
    </xdr:to>
    <xdr:pic>
      <xdr:nvPicPr>
        <xdr:cNvPr id="54" name="Picture 76" descr="Клапан запорный RLV-CX прямой, хромированный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619250" y="73218675"/>
          <a:ext cx="1428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148</xdr:row>
      <xdr:rowOff>85725</xdr:rowOff>
    </xdr:from>
    <xdr:to>
      <xdr:col>0</xdr:col>
      <xdr:colOff>2057400</xdr:colOff>
      <xdr:row>148</xdr:row>
      <xdr:rowOff>781050</xdr:rowOff>
    </xdr:to>
    <xdr:pic>
      <xdr:nvPicPr>
        <xdr:cNvPr id="55" name="Picture 6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942975" y="49949100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1000125</xdr:colOff>
      <xdr:row>129</xdr:row>
      <xdr:rowOff>38100</xdr:rowOff>
    </xdr:from>
    <xdr:to>
      <xdr:col>0</xdr:col>
      <xdr:colOff>1981200</xdr:colOff>
      <xdr:row>129</xdr:row>
      <xdr:rowOff>981075</xdr:rowOff>
    </xdr:to>
    <xdr:pic>
      <xdr:nvPicPr>
        <xdr:cNvPr id="56" name="Picture 62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00125" y="32556450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130</xdr:row>
      <xdr:rowOff>28575</xdr:rowOff>
    </xdr:from>
    <xdr:to>
      <xdr:col>0</xdr:col>
      <xdr:colOff>2028825</xdr:colOff>
      <xdr:row>130</xdr:row>
      <xdr:rowOff>1028700</xdr:rowOff>
    </xdr:to>
    <xdr:pic>
      <xdr:nvPicPr>
        <xdr:cNvPr id="57" name="Picture 6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81075" y="33575625"/>
          <a:ext cx="1047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133</xdr:row>
      <xdr:rowOff>123825</xdr:rowOff>
    </xdr:from>
    <xdr:to>
      <xdr:col>0</xdr:col>
      <xdr:colOff>2543175</xdr:colOff>
      <xdr:row>134</xdr:row>
      <xdr:rowOff>428625</xdr:rowOff>
    </xdr:to>
    <xdr:pic>
      <xdr:nvPicPr>
        <xdr:cNvPr id="58" name="Picture 7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09600" y="36756975"/>
          <a:ext cx="1933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1057275</xdr:colOff>
      <xdr:row>135</xdr:row>
      <xdr:rowOff>914400</xdr:rowOff>
    </xdr:from>
    <xdr:to>
      <xdr:col>0</xdr:col>
      <xdr:colOff>2057400</xdr:colOff>
      <xdr:row>137</xdr:row>
      <xdr:rowOff>0</xdr:rowOff>
    </xdr:to>
    <xdr:pic>
      <xdr:nvPicPr>
        <xdr:cNvPr id="59" name="Picture 7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057275" y="3853815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135</xdr:row>
      <xdr:rowOff>28575</xdr:rowOff>
    </xdr:from>
    <xdr:to>
      <xdr:col>0</xdr:col>
      <xdr:colOff>1952625</xdr:colOff>
      <xdr:row>136</xdr:row>
      <xdr:rowOff>57150</xdr:rowOff>
    </xdr:to>
    <xdr:pic>
      <xdr:nvPicPr>
        <xdr:cNvPr id="60" name="Picture 8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104900" y="37652325"/>
          <a:ext cx="847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183</xdr:row>
      <xdr:rowOff>0</xdr:rowOff>
    </xdr:from>
    <xdr:ext cx="381000" cy="304800"/>
    <xdr:sp>
      <xdr:nvSpPr>
        <xdr:cNvPr id="61" name="AutoShape 1" descr="Картинки по запросу eco2 danfoss"/>
        <xdr:cNvSpPr>
          <a:spLocks noChangeAspect="1"/>
        </xdr:cNvSpPr>
      </xdr:nvSpPr>
      <xdr:spPr>
        <a:xfrm>
          <a:off x="0" y="637222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"/>
              <a:ea typeface="Myriad"/>
              <a:cs typeface="Myriad"/>
            </a:rPr>
            <a:t/>
          </a:r>
        </a:p>
      </xdr:txBody>
    </xdr:sp>
    <xdr:clientData/>
  </xdr:oneCellAnchor>
  <xdr:oneCellAnchor>
    <xdr:from>
      <xdr:col>7</xdr:col>
      <xdr:colOff>0</xdr:colOff>
      <xdr:row>183</xdr:row>
      <xdr:rowOff>0</xdr:rowOff>
    </xdr:from>
    <xdr:ext cx="381000" cy="304800"/>
    <xdr:sp>
      <xdr:nvSpPr>
        <xdr:cNvPr id="62" name="AutoShape 2" descr="Картинки по запросу eco2 danfoss"/>
        <xdr:cNvSpPr>
          <a:spLocks noChangeAspect="1"/>
        </xdr:cNvSpPr>
      </xdr:nvSpPr>
      <xdr:spPr>
        <a:xfrm>
          <a:off x="16011525" y="637222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"/>
              <a:ea typeface="Myriad"/>
              <a:cs typeface="Myriad"/>
            </a:rPr>
            <a:t/>
          </a:r>
        </a:p>
      </xdr:txBody>
    </xdr:sp>
    <xdr:clientData/>
  </xdr:oneCellAnchor>
  <xdr:oneCellAnchor>
    <xdr:from>
      <xdr:col>7</xdr:col>
      <xdr:colOff>0</xdr:colOff>
      <xdr:row>188</xdr:row>
      <xdr:rowOff>0</xdr:rowOff>
    </xdr:from>
    <xdr:ext cx="381000" cy="304800"/>
    <xdr:sp>
      <xdr:nvSpPr>
        <xdr:cNvPr id="63" name="AutoShape 3" descr="Картинки по запросу eco2 danfoss"/>
        <xdr:cNvSpPr>
          <a:spLocks noChangeAspect="1"/>
        </xdr:cNvSpPr>
      </xdr:nvSpPr>
      <xdr:spPr>
        <a:xfrm>
          <a:off x="16011525" y="66055875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"/>
              <a:ea typeface="Myriad"/>
              <a:cs typeface="Myriad"/>
            </a:rPr>
            <a:t/>
          </a:r>
        </a:p>
      </xdr:txBody>
    </xdr:sp>
    <xdr:clientData/>
  </xdr:oneCellAnchor>
  <xdr:oneCellAnchor>
    <xdr:from>
      <xdr:col>3</xdr:col>
      <xdr:colOff>0</xdr:colOff>
      <xdr:row>233</xdr:row>
      <xdr:rowOff>0</xdr:rowOff>
    </xdr:from>
    <xdr:ext cx="381000" cy="304800"/>
    <xdr:sp>
      <xdr:nvSpPr>
        <xdr:cNvPr id="64" name="AutoShape 4" descr="Картинки по запросу eco2 danfoss"/>
        <xdr:cNvSpPr>
          <a:spLocks noChangeAspect="1"/>
        </xdr:cNvSpPr>
      </xdr:nvSpPr>
      <xdr:spPr>
        <a:xfrm>
          <a:off x="11039475" y="9420225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"/>
              <a:ea typeface="Myriad"/>
              <a:cs typeface="Myriad"/>
            </a:rPr>
            <a:t/>
          </a:r>
        </a:p>
      </xdr:txBody>
    </xdr:sp>
    <xdr:clientData/>
  </xdr:oneCellAnchor>
  <xdr:twoCellAnchor editAs="oneCell">
    <xdr:from>
      <xdr:col>0</xdr:col>
      <xdr:colOff>542925</xdr:colOff>
      <xdr:row>183</xdr:row>
      <xdr:rowOff>104775</xdr:rowOff>
    </xdr:from>
    <xdr:to>
      <xdr:col>0</xdr:col>
      <xdr:colOff>2124075</xdr:colOff>
      <xdr:row>183</xdr:row>
      <xdr:rowOff>1247775</xdr:rowOff>
    </xdr:to>
    <xdr:pic>
      <xdr:nvPicPr>
        <xdr:cNvPr id="65" name="Picture 82" descr="Картинки по запросу eco2 danfoss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42925" y="63827025"/>
          <a:ext cx="1581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149</xdr:row>
      <xdr:rowOff>114300</xdr:rowOff>
    </xdr:from>
    <xdr:to>
      <xdr:col>0</xdr:col>
      <xdr:colOff>2695575</xdr:colOff>
      <xdr:row>150</xdr:row>
      <xdr:rowOff>390525</xdr:rowOff>
    </xdr:to>
    <xdr:pic>
      <xdr:nvPicPr>
        <xdr:cNvPr id="66" name="Picture 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76225" y="50834925"/>
          <a:ext cx="2419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53</xdr:row>
      <xdr:rowOff>38100</xdr:rowOff>
    </xdr:from>
    <xdr:to>
      <xdr:col>0</xdr:col>
      <xdr:colOff>2886075</xdr:colOff>
      <xdr:row>61</xdr:row>
      <xdr:rowOff>57150</xdr:rowOff>
    </xdr:to>
    <xdr:pic>
      <xdr:nvPicPr>
        <xdr:cNvPr id="67" name="Picture 8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14325" y="10229850"/>
          <a:ext cx="2571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131</xdr:row>
      <xdr:rowOff>28575</xdr:rowOff>
    </xdr:from>
    <xdr:to>
      <xdr:col>0</xdr:col>
      <xdr:colOff>2028825</xdr:colOff>
      <xdr:row>131</xdr:row>
      <xdr:rowOff>1028700</xdr:rowOff>
    </xdr:to>
    <xdr:pic>
      <xdr:nvPicPr>
        <xdr:cNvPr id="68" name="Picture 9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81075" y="34604325"/>
          <a:ext cx="1047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132</xdr:row>
      <xdr:rowOff>28575</xdr:rowOff>
    </xdr:from>
    <xdr:to>
      <xdr:col>0</xdr:col>
      <xdr:colOff>1819275</xdr:colOff>
      <xdr:row>132</xdr:row>
      <xdr:rowOff>828675</xdr:rowOff>
    </xdr:to>
    <xdr:pic>
      <xdr:nvPicPr>
        <xdr:cNvPr id="69" name="Picture 9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981075" y="35633025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132</xdr:row>
      <xdr:rowOff>695325</xdr:rowOff>
    </xdr:from>
    <xdr:to>
      <xdr:col>0</xdr:col>
      <xdr:colOff>1619250</xdr:colOff>
      <xdr:row>133</xdr:row>
      <xdr:rowOff>19050</xdr:rowOff>
    </xdr:to>
    <xdr:pic>
      <xdr:nvPicPr>
        <xdr:cNvPr id="70" name="Picture 92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362075" y="36299775"/>
          <a:ext cx="257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136</xdr:row>
      <xdr:rowOff>923925</xdr:rowOff>
    </xdr:from>
    <xdr:to>
      <xdr:col>0</xdr:col>
      <xdr:colOff>2971800</xdr:colOff>
      <xdr:row>138</xdr:row>
      <xdr:rowOff>47625</xdr:rowOff>
    </xdr:to>
    <xdr:pic>
      <xdr:nvPicPr>
        <xdr:cNvPr id="71" name="Picture 9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23875" y="39509700"/>
          <a:ext cx="2447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138</xdr:row>
      <xdr:rowOff>0</xdr:rowOff>
    </xdr:from>
    <xdr:to>
      <xdr:col>0</xdr:col>
      <xdr:colOff>2771775</xdr:colOff>
      <xdr:row>139</xdr:row>
      <xdr:rowOff>114300</xdr:rowOff>
    </xdr:to>
    <xdr:pic>
      <xdr:nvPicPr>
        <xdr:cNvPr id="72" name="Picture 9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61975" y="40509825"/>
          <a:ext cx="2209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62</xdr:row>
      <xdr:rowOff>0</xdr:rowOff>
    </xdr:from>
    <xdr:ext cx="381000" cy="285750"/>
    <xdr:sp>
      <xdr:nvSpPr>
        <xdr:cNvPr id="73" name="AutoShape 4" descr="Картинки по запросу eco2 danfoss"/>
        <xdr:cNvSpPr>
          <a:spLocks noChangeAspect="1"/>
        </xdr:cNvSpPr>
      </xdr:nvSpPr>
      <xdr:spPr>
        <a:xfrm>
          <a:off x="4048125" y="11820525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"/>
              <a:ea typeface="Myriad"/>
              <a:cs typeface="Myriad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86</xdr:row>
      <xdr:rowOff>47625</xdr:rowOff>
    </xdr:from>
    <xdr:to>
      <xdr:col>0</xdr:col>
      <xdr:colOff>3086100</xdr:colOff>
      <xdr:row>95</xdr:row>
      <xdr:rowOff>104775</xdr:rowOff>
    </xdr:to>
    <xdr:pic>
      <xdr:nvPicPr>
        <xdr:cNvPr id="74" name="Рисунок 109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42875" y="16192500"/>
          <a:ext cx="29432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74</xdr:row>
      <xdr:rowOff>66675</xdr:rowOff>
    </xdr:from>
    <xdr:to>
      <xdr:col>0</xdr:col>
      <xdr:colOff>2962275</xdr:colOff>
      <xdr:row>83</xdr:row>
      <xdr:rowOff>142875</xdr:rowOff>
    </xdr:to>
    <xdr:pic>
      <xdr:nvPicPr>
        <xdr:cNvPr id="75" name="Picture 2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6675" y="14058900"/>
          <a:ext cx="28956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63</xdr:row>
      <xdr:rowOff>114300</xdr:rowOff>
    </xdr:from>
    <xdr:to>
      <xdr:col>0</xdr:col>
      <xdr:colOff>2867025</xdr:colOff>
      <xdr:row>73</xdr:row>
      <xdr:rowOff>9525</xdr:rowOff>
    </xdr:to>
    <xdr:pic>
      <xdr:nvPicPr>
        <xdr:cNvPr id="76" name="Picture 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42875" y="12115800"/>
          <a:ext cx="2724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214</xdr:row>
      <xdr:rowOff>66675</xdr:rowOff>
    </xdr:from>
    <xdr:to>
      <xdr:col>0</xdr:col>
      <xdr:colOff>1133475</xdr:colOff>
      <xdr:row>214</xdr:row>
      <xdr:rowOff>676275</xdr:rowOff>
    </xdr:to>
    <xdr:pic>
      <xdr:nvPicPr>
        <xdr:cNvPr id="77" name="Рисунок 98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7625" y="82124550"/>
          <a:ext cx="1085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2019300</xdr:colOff>
      <xdr:row>214</xdr:row>
      <xdr:rowOff>257175</xdr:rowOff>
    </xdr:from>
    <xdr:to>
      <xdr:col>0</xdr:col>
      <xdr:colOff>3086100</xdr:colOff>
      <xdr:row>214</xdr:row>
      <xdr:rowOff>866775</xdr:rowOff>
    </xdr:to>
    <xdr:pic>
      <xdr:nvPicPr>
        <xdr:cNvPr id="78" name="Рисунок 9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019300" y="82315050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203</xdr:row>
      <xdr:rowOff>0</xdr:rowOff>
    </xdr:from>
    <xdr:ext cx="381000" cy="304800"/>
    <xdr:sp>
      <xdr:nvSpPr>
        <xdr:cNvPr id="79" name="AutoShape 4" descr="Картинки по запросу eco2 danfoss"/>
        <xdr:cNvSpPr>
          <a:spLocks noChangeAspect="1"/>
        </xdr:cNvSpPr>
      </xdr:nvSpPr>
      <xdr:spPr>
        <a:xfrm>
          <a:off x="11039475" y="7559040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"/>
              <a:ea typeface="Myriad"/>
              <a:cs typeface="Myriad"/>
            </a:rPr>
            <a:t/>
          </a:r>
        </a:p>
      </xdr:txBody>
    </xdr:sp>
    <xdr:clientData/>
  </xdr:oneCellAnchor>
  <xdr:twoCellAnchor editAs="oneCell">
    <xdr:from>
      <xdr:col>0</xdr:col>
      <xdr:colOff>171450</xdr:colOff>
      <xdr:row>201</xdr:row>
      <xdr:rowOff>152400</xdr:rowOff>
    </xdr:from>
    <xdr:to>
      <xdr:col>0</xdr:col>
      <xdr:colOff>1628775</xdr:colOff>
      <xdr:row>202</xdr:row>
      <xdr:rowOff>371475</xdr:rowOff>
    </xdr:to>
    <xdr:pic>
      <xdr:nvPicPr>
        <xdr:cNvPr id="80" name="Рисунок 8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71450" y="74523600"/>
          <a:ext cx="1457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1533525</xdr:colOff>
      <xdr:row>201</xdr:row>
      <xdr:rowOff>190500</xdr:rowOff>
    </xdr:from>
    <xdr:to>
      <xdr:col>0</xdr:col>
      <xdr:colOff>2933700</xdr:colOff>
      <xdr:row>202</xdr:row>
      <xdr:rowOff>371475</xdr:rowOff>
    </xdr:to>
    <xdr:pic>
      <xdr:nvPicPr>
        <xdr:cNvPr id="81" name="Рисунок 8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533525" y="74561700"/>
          <a:ext cx="1400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202</xdr:row>
      <xdr:rowOff>371475</xdr:rowOff>
    </xdr:from>
    <xdr:to>
      <xdr:col>0</xdr:col>
      <xdr:colOff>2362200</xdr:colOff>
      <xdr:row>203</xdr:row>
      <xdr:rowOff>600075</xdr:rowOff>
    </xdr:to>
    <xdr:pic>
      <xdr:nvPicPr>
        <xdr:cNvPr id="82" name="Рисунок 8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57250" y="75352275"/>
          <a:ext cx="1504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204</xdr:row>
      <xdr:rowOff>0</xdr:rowOff>
    </xdr:from>
    <xdr:ext cx="381000" cy="304800"/>
    <xdr:sp>
      <xdr:nvSpPr>
        <xdr:cNvPr id="83" name="AutoShape 4" descr="Картинки по запросу eco2 danfoss"/>
        <xdr:cNvSpPr>
          <a:spLocks noChangeAspect="1"/>
        </xdr:cNvSpPr>
      </xdr:nvSpPr>
      <xdr:spPr>
        <a:xfrm>
          <a:off x="11039475" y="76200000"/>
          <a:ext cx="381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"/>
              <a:ea typeface="Myriad"/>
              <a:cs typeface="Myriad"/>
            </a:rPr>
            <a:t/>
          </a:r>
        </a:p>
      </xdr:txBody>
    </xdr:sp>
    <xdr:clientData/>
  </xdr:oneCellAnchor>
  <xdr:twoCellAnchor editAs="oneCell">
    <xdr:from>
      <xdr:col>0</xdr:col>
      <xdr:colOff>752475</xdr:colOff>
      <xdr:row>204</xdr:row>
      <xdr:rowOff>47625</xdr:rowOff>
    </xdr:from>
    <xdr:to>
      <xdr:col>0</xdr:col>
      <xdr:colOff>2200275</xdr:colOff>
      <xdr:row>204</xdr:row>
      <xdr:rowOff>857250</xdr:rowOff>
    </xdr:to>
    <xdr:pic>
      <xdr:nvPicPr>
        <xdr:cNvPr id="84" name="Рисунок 90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752475" y="76247625"/>
          <a:ext cx="1447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205</xdr:row>
      <xdr:rowOff>9525</xdr:rowOff>
    </xdr:from>
    <xdr:to>
      <xdr:col>0</xdr:col>
      <xdr:colOff>2095500</xdr:colOff>
      <xdr:row>205</xdr:row>
      <xdr:rowOff>809625</xdr:rowOff>
    </xdr:to>
    <xdr:pic>
      <xdr:nvPicPr>
        <xdr:cNvPr id="85" name="Рисунок 9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657225" y="77104875"/>
          <a:ext cx="1438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206</xdr:row>
      <xdr:rowOff>47625</xdr:rowOff>
    </xdr:from>
    <xdr:to>
      <xdr:col>0</xdr:col>
      <xdr:colOff>2209800</xdr:colOff>
      <xdr:row>206</xdr:row>
      <xdr:rowOff>1066800</xdr:rowOff>
    </xdr:to>
    <xdr:pic>
      <xdr:nvPicPr>
        <xdr:cNvPr id="86" name="Рисунок 92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90525" y="78095475"/>
          <a:ext cx="1819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190</xdr:row>
      <xdr:rowOff>123825</xdr:rowOff>
    </xdr:from>
    <xdr:to>
      <xdr:col>0</xdr:col>
      <xdr:colOff>2381250</xdr:colOff>
      <xdr:row>190</xdr:row>
      <xdr:rowOff>990600</xdr:rowOff>
    </xdr:to>
    <xdr:pic>
      <xdr:nvPicPr>
        <xdr:cNvPr id="87" name="Рисунок 93"/>
        <xdr:cNvPicPr preferRelativeResize="1">
          <a:picLocks noChangeAspect="1"/>
        </xdr:cNvPicPr>
      </xdr:nvPicPr>
      <xdr:blipFill>
        <a:blip r:embed="rId77"/>
        <a:srcRect l="1420" t="5595"/>
        <a:stretch>
          <a:fillRect/>
        </a:stretch>
      </xdr:blipFill>
      <xdr:spPr>
        <a:xfrm>
          <a:off x="771525" y="67398900"/>
          <a:ext cx="1609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1009650</xdr:colOff>
      <xdr:row>191</xdr:row>
      <xdr:rowOff>123825</xdr:rowOff>
    </xdr:from>
    <xdr:to>
      <xdr:col>0</xdr:col>
      <xdr:colOff>2457450</xdr:colOff>
      <xdr:row>191</xdr:row>
      <xdr:rowOff>933450</xdr:rowOff>
    </xdr:to>
    <xdr:pic>
      <xdr:nvPicPr>
        <xdr:cNvPr id="88" name="Рисунок 94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009650" y="68389500"/>
          <a:ext cx="1447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192</xdr:row>
      <xdr:rowOff>28575</xdr:rowOff>
    </xdr:from>
    <xdr:to>
      <xdr:col>0</xdr:col>
      <xdr:colOff>2343150</xdr:colOff>
      <xdr:row>193</xdr:row>
      <xdr:rowOff>590550</xdr:rowOff>
    </xdr:to>
    <xdr:pic>
      <xdr:nvPicPr>
        <xdr:cNvPr id="89" name="Рисунок 9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257300" y="69332475"/>
          <a:ext cx="1085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214</xdr:row>
      <xdr:rowOff>152400</xdr:rowOff>
    </xdr:from>
    <xdr:to>
      <xdr:col>0</xdr:col>
      <xdr:colOff>1009650</xdr:colOff>
      <xdr:row>214</xdr:row>
      <xdr:rowOff>476250</xdr:rowOff>
    </xdr:to>
    <xdr:sp>
      <xdr:nvSpPr>
        <xdr:cNvPr id="90" name="Прямоугольник: скругленные углы 116"/>
        <xdr:cNvSpPr>
          <a:spLocks/>
        </xdr:cNvSpPr>
      </xdr:nvSpPr>
      <xdr:spPr>
        <a:xfrm rot="20054954">
          <a:off x="38100" y="82210275"/>
          <a:ext cx="971550" cy="323850"/>
        </a:xfrm>
        <a:prstGeom prst="roundRect">
          <a:avLst/>
        </a:prstGeom>
        <a:solidFill>
          <a:srgbClr val="FF0000">
            <a:alpha val="50000"/>
          </a:srgbClr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0</xdr:col>
      <xdr:colOff>38100</xdr:colOff>
      <xdr:row>206</xdr:row>
      <xdr:rowOff>152400</xdr:rowOff>
    </xdr:from>
    <xdr:to>
      <xdr:col>0</xdr:col>
      <xdr:colOff>1009650</xdr:colOff>
      <xdr:row>206</xdr:row>
      <xdr:rowOff>495300</xdr:rowOff>
    </xdr:to>
    <xdr:sp>
      <xdr:nvSpPr>
        <xdr:cNvPr id="91" name="Прямоугольник: скругленные углы 137"/>
        <xdr:cNvSpPr>
          <a:spLocks/>
        </xdr:cNvSpPr>
      </xdr:nvSpPr>
      <xdr:spPr>
        <a:xfrm rot="20054954">
          <a:off x="38100" y="78200250"/>
          <a:ext cx="971550" cy="342900"/>
        </a:xfrm>
        <a:prstGeom prst="roundRect">
          <a:avLst/>
        </a:prstGeom>
        <a:solidFill>
          <a:srgbClr val="FF0000">
            <a:alpha val="50000"/>
          </a:srgbClr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 editAs="oneCell">
    <xdr:from>
      <xdr:col>0</xdr:col>
      <xdr:colOff>285750</xdr:colOff>
      <xdr:row>111</xdr:row>
      <xdr:rowOff>38100</xdr:rowOff>
    </xdr:from>
    <xdr:to>
      <xdr:col>0</xdr:col>
      <xdr:colOff>3114675</xdr:colOff>
      <xdr:row>114</xdr:row>
      <xdr:rowOff>142875</xdr:rowOff>
    </xdr:to>
    <xdr:pic>
      <xdr:nvPicPr>
        <xdr:cNvPr id="92" name="Picture 133" descr="Фитинг для металлополимерных труб (ALUPEX) 16 x 2 мм, внутренняя резьба G 3/4"/>
        <xdr:cNvPicPr preferRelativeResize="1">
          <a:picLocks noChangeAspect="1"/>
        </xdr:cNvPicPr>
      </xdr:nvPicPr>
      <xdr:blipFill>
        <a:blip r:embed="rId80"/>
        <a:srcRect l="-360"/>
        <a:stretch>
          <a:fillRect/>
        </a:stretch>
      </xdr:blipFill>
      <xdr:spPr>
        <a:xfrm>
          <a:off x="285750" y="24022050"/>
          <a:ext cx="2828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106</xdr:row>
      <xdr:rowOff>85725</xdr:rowOff>
    </xdr:from>
    <xdr:to>
      <xdr:col>0</xdr:col>
      <xdr:colOff>2571750</xdr:colOff>
      <xdr:row>110</xdr:row>
      <xdr:rowOff>142875</xdr:rowOff>
    </xdr:to>
    <xdr:pic>
      <xdr:nvPicPr>
        <xdr:cNvPr id="93" name="Picture 134" descr="Фитинг для полимерных труб (PEX) 16 x 2 мм, внутренняя резьба G 3/4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723900" y="22993350"/>
          <a:ext cx="1847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106</xdr:row>
      <xdr:rowOff>180975</xdr:rowOff>
    </xdr:from>
    <xdr:to>
      <xdr:col>0</xdr:col>
      <xdr:colOff>1000125</xdr:colOff>
      <xdr:row>107</xdr:row>
      <xdr:rowOff>228600</xdr:rowOff>
    </xdr:to>
    <xdr:sp>
      <xdr:nvSpPr>
        <xdr:cNvPr id="94" name="Прямоугольник: скругленные углы 124"/>
        <xdr:cNvSpPr>
          <a:spLocks/>
        </xdr:cNvSpPr>
      </xdr:nvSpPr>
      <xdr:spPr>
        <a:xfrm rot="20054954">
          <a:off x="28575" y="23088600"/>
          <a:ext cx="971550" cy="276225"/>
        </a:xfrm>
        <a:prstGeom prst="roundRect">
          <a:avLst/>
        </a:prstGeom>
        <a:solidFill>
          <a:srgbClr val="FF0000">
            <a:alpha val="50000"/>
          </a:srgbClr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0</xdr:col>
      <xdr:colOff>28575</xdr:colOff>
      <xdr:row>111</xdr:row>
      <xdr:rowOff>142875</xdr:rowOff>
    </xdr:from>
    <xdr:to>
      <xdr:col>0</xdr:col>
      <xdr:colOff>1000125</xdr:colOff>
      <xdr:row>112</xdr:row>
      <xdr:rowOff>209550</xdr:rowOff>
    </xdr:to>
    <xdr:sp>
      <xdr:nvSpPr>
        <xdr:cNvPr id="95" name="Прямоугольник: скругленные углы 124"/>
        <xdr:cNvSpPr>
          <a:spLocks/>
        </xdr:cNvSpPr>
      </xdr:nvSpPr>
      <xdr:spPr>
        <a:xfrm rot="20054954">
          <a:off x="28575" y="24126825"/>
          <a:ext cx="971550" cy="295275"/>
        </a:xfrm>
        <a:prstGeom prst="roundRect">
          <a:avLst/>
        </a:prstGeom>
        <a:solidFill>
          <a:srgbClr val="FF0000">
            <a:alpha val="50000"/>
          </a:srgbClr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0</xdr:col>
      <xdr:colOff>28575</xdr:colOff>
      <xdr:row>115</xdr:row>
      <xdr:rowOff>190500</xdr:rowOff>
    </xdr:from>
    <xdr:to>
      <xdr:col>0</xdr:col>
      <xdr:colOff>1000125</xdr:colOff>
      <xdr:row>115</xdr:row>
      <xdr:rowOff>476250</xdr:rowOff>
    </xdr:to>
    <xdr:sp>
      <xdr:nvSpPr>
        <xdr:cNvPr id="96" name="Прямоугольник: скругленные углы 124"/>
        <xdr:cNvSpPr>
          <a:spLocks/>
        </xdr:cNvSpPr>
      </xdr:nvSpPr>
      <xdr:spPr>
        <a:xfrm rot="20054954">
          <a:off x="28575" y="25003125"/>
          <a:ext cx="971550" cy="285750"/>
        </a:xfrm>
        <a:prstGeom prst="roundRect">
          <a:avLst/>
        </a:prstGeom>
        <a:solidFill>
          <a:srgbClr val="FF0000">
            <a:alpha val="50000"/>
          </a:srgbClr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 editAs="oneCell">
    <xdr:from>
      <xdr:col>0</xdr:col>
      <xdr:colOff>1714500</xdr:colOff>
      <xdr:row>124</xdr:row>
      <xdr:rowOff>285750</xdr:rowOff>
    </xdr:from>
    <xdr:to>
      <xdr:col>0</xdr:col>
      <xdr:colOff>2971800</xdr:colOff>
      <xdr:row>125</xdr:row>
      <xdr:rowOff>447675</xdr:rowOff>
    </xdr:to>
    <xdr:pic>
      <xdr:nvPicPr>
        <xdr:cNvPr id="97" name="Picture 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714500" y="29413200"/>
          <a:ext cx="1257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123825</xdr:rowOff>
    </xdr:from>
    <xdr:to>
      <xdr:col>0</xdr:col>
      <xdr:colOff>1771650</xdr:colOff>
      <xdr:row>125</xdr:row>
      <xdr:rowOff>561975</xdr:rowOff>
    </xdr:to>
    <xdr:pic>
      <xdr:nvPicPr>
        <xdr:cNvPr id="98" name="Picture 4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29251275"/>
          <a:ext cx="1771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124</xdr:row>
      <xdr:rowOff>133350</xdr:rowOff>
    </xdr:from>
    <xdr:to>
      <xdr:col>0</xdr:col>
      <xdr:colOff>1000125</xdr:colOff>
      <xdr:row>124</xdr:row>
      <xdr:rowOff>428625</xdr:rowOff>
    </xdr:to>
    <xdr:sp>
      <xdr:nvSpPr>
        <xdr:cNvPr id="99" name="Прямоугольник: скругленные углы 124"/>
        <xdr:cNvSpPr>
          <a:spLocks/>
        </xdr:cNvSpPr>
      </xdr:nvSpPr>
      <xdr:spPr>
        <a:xfrm rot="20054954">
          <a:off x="28575" y="29260800"/>
          <a:ext cx="971550" cy="285750"/>
        </a:xfrm>
        <a:prstGeom prst="roundRect">
          <a:avLst/>
        </a:prstGeom>
        <a:solidFill>
          <a:srgbClr val="FF0000">
            <a:alpha val="50000"/>
          </a:srgbClr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 editAs="oneCell">
    <xdr:from>
      <xdr:col>0</xdr:col>
      <xdr:colOff>466725</xdr:colOff>
      <xdr:row>161</xdr:row>
      <xdr:rowOff>85725</xdr:rowOff>
    </xdr:from>
    <xdr:to>
      <xdr:col>0</xdr:col>
      <xdr:colOff>1504950</xdr:colOff>
      <xdr:row>161</xdr:row>
      <xdr:rowOff>914400</xdr:rowOff>
    </xdr:to>
    <xdr:pic>
      <xdr:nvPicPr>
        <xdr:cNvPr id="100" name="Picture 17" descr="Комплект беспроводного термостата RET2000B-RF и ресивера RX1-S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66725" y="57464325"/>
          <a:ext cx="1038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1524000</xdr:colOff>
      <xdr:row>161</xdr:row>
      <xdr:rowOff>85725</xdr:rowOff>
    </xdr:from>
    <xdr:to>
      <xdr:col>0</xdr:col>
      <xdr:colOff>2619375</xdr:colOff>
      <xdr:row>161</xdr:row>
      <xdr:rowOff>923925</xdr:rowOff>
    </xdr:to>
    <xdr:pic>
      <xdr:nvPicPr>
        <xdr:cNvPr id="101" name="Рисунок 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524000" y="57464325"/>
          <a:ext cx="1095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160</xdr:row>
      <xdr:rowOff>133350</xdr:rowOff>
    </xdr:from>
    <xdr:to>
      <xdr:col>0</xdr:col>
      <xdr:colOff>1514475</xdr:colOff>
      <xdr:row>160</xdr:row>
      <xdr:rowOff>952500</xdr:rowOff>
    </xdr:to>
    <xdr:pic>
      <xdr:nvPicPr>
        <xdr:cNvPr id="102" name="Picture 17" descr="Комплект беспроводного термостата RET2000B-RF и ресивера RX1-S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76250" y="56511825"/>
          <a:ext cx="1038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1533525</xdr:colOff>
      <xdr:row>160</xdr:row>
      <xdr:rowOff>123825</xdr:rowOff>
    </xdr:from>
    <xdr:to>
      <xdr:col>0</xdr:col>
      <xdr:colOff>2628900</xdr:colOff>
      <xdr:row>160</xdr:row>
      <xdr:rowOff>962025</xdr:rowOff>
    </xdr:to>
    <xdr:pic>
      <xdr:nvPicPr>
        <xdr:cNvPr id="103" name="Рисунок 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533525" y="56502300"/>
          <a:ext cx="1095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140</xdr:row>
      <xdr:rowOff>0</xdr:rowOff>
    </xdr:from>
    <xdr:to>
      <xdr:col>0</xdr:col>
      <xdr:colOff>2686050</xdr:colOff>
      <xdr:row>141</xdr:row>
      <xdr:rowOff>114300</xdr:rowOff>
    </xdr:to>
    <xdr:pic>
      <xdr:nvPicPr>
        <xdr:cNvPr id="104" name="Picture 9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76250" y="42433875"/>
          <a:ext cx="2209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138</xdr:row>
      <xdr:rowOff>895350</xdr:rowOff>
    </xdr:from>
    <xdr:to>
      <xdr:col>0</xdr:col>
      <xdr:colOff>2886075</xdr:colOff>
      <xdr:row>140</xdr:row>
      <xdr:rowOff>19050</xdr:rowOff>
    </xdr:to>
    <xdr:pic>
      <xdr:nvPicPr>
        <xdr:cNvPr id="105" name="Picture 9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38150" y="41405175"/>
          <a:ext cx="2447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139</xdr:row>
      <xdr:rowOff>133350</xdr:rowOff>
    </xdr:from>
    <xdr:to>
      <xdr:col>0</xdr:col>
      <xdr:colOff>1133475</xdr:colOff>
      <xdr:row>139</xdr:row>
      <xdr:rowOff>828675</xdr:rowOff>
    </xdr:to>
    <xdr:sp>
      <xdr:nvSpPr>
        <xdr:cNvPr id="106" name="Прямоугольник: скругленные углы 134"/>
        <xdr:cNvSpPr>
          <a:spLocks/>
        </xdr:cNvSpPr>
      </xdr:nvSpPr>
      <xdr:spPr>
        <a:xfrm>
          <a:off x="57150" y="41605200"/>
          <a:ext cx="1076325" cy="695325"/>
        </a:xfrm>
        <a:prstGeom prst="roundRect">
          <a:avLst/>
        </a:prstGeom>
        <a:solidFill>
          <a:srgbClr val="FF0000">
            <a:alpha val="50000"/>
          </a:srgbClr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NEW
</a:t>
          </a:r>
          <a:r>
            <a:rPr lang="en-US" cap="none" sz="1600" b="0" i="0" u="none" baseline="0">
              <a:solidFill>
                <a:srgbClr val="FFFFFF"/>
              </a:solidFill>
            </a:rPr>
            <a:t>Zigbee</a:t>
          </a:r>
        </a:p>
      </xdr:txBody>
    </xdr:sp>
    <xdr:clientData/>
  </xdr:twoCellAnchor>
  <xdr:twoCellAnchor>
    <xdr:from>
      <xdr:col>0</xdr:col>
      <xdr:colOff>57150</xdr:colOff>
      <xdr:row>140</xdr:row>
      <xdr:rowOff>152400</xdr:rowOff>
    </xdr:from>
    <xdr:to>
      <xdr:col>0</xdr:col>
      <xdr:colOff>1123950</xdr:colOff>
      <xdr:row>140</xdr:row>
      <xdr:rowOff>847725</xdr:rowOff>
    </xdr:to>
    <xdr:sp>
      <xdr:nvSpPr>
        <xdr:cNvPr id="107" name="Прямоугольник: скругленные углы 140"/>
        <xdr:cNvSpPr>
          <a:spLocks/>
        </xdr:cNvSpPr>
      </xdr:nvSpPr>
      <xdr:spPr>
        <a:xfrm>
          <a:off x="57150" y="42586275"/>
          <a:ext cx="1066800" cy="695325"/>
        </a:xfrm>
        <a:prstGeom prst="roundRect">
          <a:avLst/>
        </a:prstGeom>
        <a:solidFill>
          <a:srgbClr val="FF0000">
            <a:alpha val="50000"/>
          </a:srgbClr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NEW
</a:t>
          </a:r>
          <a:r>
            <a:rPr lang="en-US" cap="none" sz="1600" b="0" i="0" u="none" baseline="0">
              <a:solidFill>
                <a:srgbClr val="FFFFFF"/>
              </a:solidFill>
            </a:rPr>
            <a:t>Zigbee</a:t>
          </a:r>
        </a:p>
      </xdr:txBody>
    </xdr:sp>
    <xdr:clientData/>
  </xdr:twoCellAnchor>
  <xdr:twoCellAnchor>
    <xdr:from>
      <xdr:col>0</xdr:col>
      <xdr:colOff>76200</xdr:colOff>
      <xdr:row>132</xdr:row>
      <xdr:rowOff>76200</xdr:rowOff>
    </xdr:from>
    <xdr:to>
      <xdr:col>0</xdr:col>
      <xdr:colOff>1362075</xdr:colOff>
      <xdr:row>132</xdr:row>
      <xdr:rowOff>390525</xdr:rowOff>
    </xdr:to>
    <xdr:sp>
      <xdr:nvSpPr>
        <xdr:cNvPr id="108" name="Прямоугольник: скругленные углы 141"/>
        <xdr:cNvSpPr>
          <a:spLocks/>
        </xdr:cNvSpPr>
      </xdr:nvSpPr>
      <xdr:spPr>
        <a:xfrm>
          <a:off x="76200" y="35680650"/>
          <a:ext cx="1285875" cy="314325"/>
        </a:xfrm>
        <a:prstGeom prst="roundRect">
          <a:avLst/>
        </a:prstGeom>
        <a:solidFill>
          <a:srgbClr val="FF0000">
            <a:alpha val="50000"/>
          </a:srgbClr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ИК-датчик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con.danfos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zoomScale="69" zoomScaleNormal="69" zoomScalePageLayoutView="0" workbookViewId="0" topLeftCell="A1">
      <selection activeCell="B7" sqref="B7"/>
    </sheetView>
  </sheetViews>
  <sheetFormatPr defaultColWidth="8.796875" defaultRowHeight="14.25"/>
  <cols>
    <col min="1" max="1" width="32.69921875" style="0" customWidth="1"/>
    <col min="2" max="2" width="9.796875" style="7" customWidth="1"/>
    <col min="3" max="3" width="73.3984375" style="7" customWidth="1"/>
    <col min="4" max="4" width="13.69921875" style="13" customWidth="1"/>
    <col min="5" max="5" width="13.19921875" style="13" customWidth="1"/>
    <col min="6" max="6" width="10.8984375" style="8" bestFit="1" customWidth="1"/>
    <col min="7" max="7" width="14.3984375" style="11" bestFit="1" customWidth="1"/>
    <col min="10" max="10" width="10.69921875" style="0" customWidth="1"/>
  </cols>
  <sheetData>
    <row r="1" spans="2:7" s="4" customFormat="1" ht="13.5">
      <c r="B1" s="7"/>
      <c r="C1" s="7"/>
      <c r="D1" s="43" t="s">
        <v>166</v>
      </c>
      <c r="E1" s="29"/>
      <c r="F1" s="30" t="s">
        <v>86</v>
      </c>
      <c r="G1" s="31">
        <f>Лист1!E13</f>
        <v>86.3283</v>
      </c>
    </row>
    <row r="2" spans="2:7" s="4" customFormat="1" ht="13.5">
      <c r="B2" s="7"/>
      <c r="C2" s="7"/>
      <c r="D2" s="44" t="s">
        <v>132</v>
      </c>
      <c r="E2" s="19"/>
      <c r="F2" s="19"/>
      <c r="G2" s="22"/>
    </row>
    <row r="3" spans="2:7" s="4" customFormat="1" ht="13.5">
      <c r="B3" s="7"/>
      <c r="C3" s="7"/>
      <c r="D3" s="45" t="s">
        <v>133</v>
      </c>
      <c r="E3" s="20"/>
      <c r="F3" s="20"/>
      <c r="G3" s="21"/>
    </row>
    <row r="4" spans="1:7" s="4" customFormat="1" ht="17.25">
      <c r="A4" s="39" t="s">
        <v>520</v>
      </c>
      <c r="B4" s="7"/>
      <c r="C4" s="7"/>
      <c r="D4" s="46" t="s">
        <v>506</v>
      </c>
      <c r="E4" s="23"/>
      <c r="F4" s="23"/>
      <c r="G4" s="24"/>
    </row>
    <row r="5" spans="1:7" s="1" customFormat="1" ht="27">
      <c r="A5" s="28" t="s">
        <v>167</v>
      </c>
      <c r="B5" s="28" t="s">
        <v>44</v>
      </c>
      <c r="C5" s="28" t="s">
        <v>45</v>
      </c>
      <c r="D5" s="25" t="s">
        <v>131</v>
      </c>
      <c r="E5" s="26" t="s">
        <v>311</v>
      </c>
      <c r="F5" s="26" t="s">
        <v>46</v>
      </c>
      <c r="G5" s="27" t="s">
        <v>85</v>
      </c>
    </row>
    <row r="6" spans="1:7" s="1" customFormat="1" ht="27.75" customHeight="1">
      <c r="A6" s="36" t="s">
        <v>425</v>
      </c>
      <c r="B6" s="9"/>
      <c r="C6" s="10"/>
      <c r="D6" s="15"/>
      <c r="E6" s="15"/>
      <c r="F6" s="14"/>
      <c r="G6" s="16"/>
    </row>
    <row r="7" spans="1:10" s="4" customFormat="1" ht="13.5">
      <c r="A7" s="47"/>
      <c r="B7" s="10" t="s">
        <v>87</v>
      </c>
      <c r="C7" s="10" t="s">
        <v>88</v>
      </c>
      <c r="D7" s="15" t="s">
        <v>133</v>
      </c>
      <c r="E7" s="34">
        <v>61.526399999999995</v>
      </c>
      <c r="F7" s="8">
        <f>E7*1.2</f>
        <v>73.83167999999999</v>
      </c>
      <c r="G7" s="11">
        <f aca="true" t="shared" si="0" ref="G7:G119">F7*$G$1</f>
        <v>6373.763420543999</v>
      </c>
      <c r="J7" s="42"/>
    </row>
    <row r="8" spans="1:10" s="4" customFormat="1" ht="14.25">
      <c r="A8" s="47"/>
      <c r="B8" s="10" t="s">
        <v>89</v>
      </c>
      <c r="C8" s="10" t="s">
        <v>90</v>
      </c>
      <c r="D8" s="15" t="s">
        <v>133</v>
      </c>
      <c r="E8" s="34">
        <v>90.168</v>
      </c>
      <c r="F8" s="8">
        <f aca="true" t="shared" si="1" ref="F8:F71">E8*1.2</f>
        <v>108.2016</v>
      </c>
      <c r="G8" s="11">
        <f t="shared" si="0"/>
        <v>9340.86018528</v>
      </c>
      <c r="J8" s="42"/>
    </row>
    <row r="9" spans="1:10" s="4" customFormat="1" ht="14.25">
      <c r="A9" s="47"/>
      <c r="B9" s="10" t="s">
        <v>91</v>
      </c>
      <c r="C9" s="10" t="s">
        <v>92</v>
      </c>
      <c r="D9" s="15" t="s">
        <v>133</v>
      </c>
      <c r="E9" s="34">
        <v>117.7488</v>
      </c>
      <c r="F9" s="8">
        <f t="shared" si="1"/>
        <v>141.29856</v>
      </c>
      <c r="G9" s="11">
        <f t="shared" si="0"/>
        <v>12198.064477248001</v>
      </c>
      <c r="J9" s="42"/>
    </row>
    <row r="10" spans="1:10" s="4" customFormat="1" ht="14.25">
      <c r="A10" s="47"/>
      <c r="B10" s="10" t="s">
        <v>93</v>
      </c>
      <c r="C10" s="10" t="s">
        <v>94</v>
      </c>
      <c r="D10" s="15" t="s">
        <v>133</v>
      </c>
      <c r="E10" s="34">
        <v>145.32960000000003</v>
      </c>
      <c r="F10" s="8">
        <f t="shared" si="1"/>
        <v>174.39552000000003</v>
      </c>
      <c r="G10" s="11">
        <f t="shared" si="0"/>
        <v>15055.268769216003</v>
      </c>
      <c r="J10" s="42"/>
    </row>
    <row r="11" spans="1:10" s="4" customFormat="1" ht="14.25">
      <c r="A11" s="47"/>
      <c r="B11" s="10" t="s">
        <v>95</v>
      </c>
      <c r="C11" s="10" t="s">
        <v>96</v>
      </c>
      <c r="D11" s="15" t="s">
        <v>133</v>
      </c>
      <c r="E11" s="34">
        <v>173.9712</v>
      </c>
      <c r="F11" s="8">
        <f t="shared" si="1"/>
        <v>208.76544</v>
      </c>
      <c r="G11" s="11">
        <f t="shared" si="0"/>
        <v>18022.365533952</v>
      </c>
      <c r="J11" s="42"/>
    </row>
    <row r="12" spans="1:10" s="4" customFormat="1" ht="14.25">
      <c r="A12" s="47"/>
      <c r="B12" s="10" t="s">
        <v>97</v>
      </c>
      <c r="C12" s="10" t="s">
        <v>98</v>
      </c>
      <c r="D12" s="15" t="s">
        <v>133</v>
      </c>
      <c r="E12" s="34">
        <v>201.55200000000002</v>
      </c>
      <c r="F12" s="8">
        <f t="shared" si="1"/>
        <v>241.8624</v>
      </c>
      <c r="G12" s="11">
        <f t="shared" si="0"/>
        <v>20879.56982592</v>
      </c>
      <c r="J12" s="42"/>
    </row>
    <row r="13" spans="1:10" s="4" customFormat="1" ht="14.25">
      <c r="A13" s="47"/>
      <c r="B13" s="10" t="s">
        <v>99</v>
      </c>
      <c r="C13" s="10" t="s">
        <v>100</v>
      </c>
      <c r="D13" s="15" t="s">
        <v>133</v>
      </c>
      <c r="E13" s="34">
        <v>230.1936</v>
      </c>
      <c r="F13" s="8">
        <f t="shared" si="1"/>
        <v>276.23232</v>
      </c>
      <c r="G13" s="11">
        <f t="shared" si="0"/>
        <v>23846.666590656</v>
      </c>
      <c r="J13" s="42"/>
    </row>
    <row r="14" spans="1:10" s="4" customFormat="1" ht="14.25">
      <c r="A14" s="47"/>
      <c r="B14" s="10" t="s">
        <v>101</v>
      </c>
      <c r="C14" s="10" t="s">
        <v>102</v>
      </c>
      <c r="D14" s="15" t="s">
        <v>133</v>
      </c>
      <c r="E14" s="34">
        <v>257.7744</v>
      </c>
      <c r="F14" s="8">
        <f t="shared" si="1"/>
        <v>309.32928</v>
      </c>
      <c r="G14" s="11">
        <f t="shared" si="0"/>
        <v>26703.870882624</v>
      </c>
      <c r="J14" s="42"/>
    </row>
    <row r="15" spans="1:10" s="4" customFormat="1" ht="14.25">
      <c r="A15" s="47"/>
      <c r="B15" s="10" t="s">
        <v>103</v>
      </c>
      <c r="C15" s="10" t="s">
        <v>104</v>
      </c>
      <c r="D15" s="15" t="s">
        <v>133</v>
      </c>
      <c r="E15" s="34">
        <v>285.3552</v>
      </c>
      <c r="F15" s="8">
        <f t="shared" si="1"/>
        <v>342.42624</v>
      </c>
      <c r="G15" s="11">
        <f t="shared" si="0"/>
        <v>29561.075174592</v>
      </c>
      <c r="J15" s="42"/>
    </row>
    <row r="16" spans="1:10" s="4" customFormat="1" ht="13.5">
      <c r="A16" s="47"/>
      <c r="B16" s="10" t="s">
        <v>105</v>
      </c>
      <c r="C16" s="10" t="s">
        <v>106</v>
      </c>
      <c r="D16" s="15" t="s">
        <v>133</v>
      </c>
      <c r="E16" s="34">
        <v>313.9968</v>
      </c>
      <c r="F16" s="8">
        <f t="shared" si="1"/>
        <v>376.79616</v>
      </c>
      <c r="G16" s="11">
        <f t="shared" si="0"/>
        <v>32528.171939328</v>
      </c>
      <c r="J16" s="42"/>
    </row>
    <row r="17" spans="1:10" s="4" customFormat="1" ht="13.5">
      <c r="A17" s="47"/>
      <c r="B17" s="10" t="s">
        <v>107</v>
      </c>
      <c r="C17" s="10" t="s">
        <v>108</v>
      </c>
      <c r="D17" s="15" t="s">
        <v>133</v>
      </c>
      <c r="E17" s="34">
        <v>341.5776</v>
      </c>
      <c r="F17" s="8">
        <f t="shared" si="1"/>
        <v>409.89312</v>
      </c>
      <c r="G17" s="11">
        <f t="shared" si="0"/>
        <v>35385.376231296</v>
      </c>
      <c r="J17" s="42"/>
    </row>
    <row r="18" spans="1:10" ht="14.25">
      <c r="A18" s="47"/>
      <c r="B18" s="7" t="s">
        <v>16</v>
      </c>
      <c r="C18" s="7" t="s">
        <v>78</v>
      </c>
      <c r="D18" s="15" t="s">
        <v>133</v>
      </c>
      <c r="E18" s="34">
        <v>93.35040000000001</v>
      </c>
      <c r="F18" s="8">
        <f t="shared" si="1"/>
        <v>112.02048</v>
      </c>
      <c r="G18" s="11">
        <f t="shared" si="0"/>
        <v>9670.537603584</v>
      </c>
      <c r="J18" s="42"/>
    </row>
    <row r="19" spans="1:10" ht="14.25">
      <c r="A19" s="47"/>
      <c r="B19" s="7" t="s">
        <v>17</v>
      </c>
      <c r="C19" s="7" t="s">
        <v>77</v>
      </c>
      <c r="D19" s="15" t="s">
        <v>133</v>
      </c>
      <c r="E19" s="34">
        <v>121.992</v>
      </c>
      <c r="F19" s="8">
        <f t="shared" si="1"/>
        <v>146.3904</v>
      </c>
      <c r="G19" s="11">
        <f t="shared" si="0"/>
        <v>12637.63436832</v>
      </c>
      <c r="J19" s="42"/>
    </row>
    <row r="20" spans="1:10" ht="14.25">
      <c r="A20" s="47"/>
      <c r="B20" s="7" t="s">
        <v>18</v>
      </c>
      <c r="C20" s="7" t="s">
        <v>76</v>
      </c>
      <c r="D20" s="15" t="s">
        <v>133</v>
      </c>
      <c r="E20" s="34">
        <v>149.5728</v>
      </c>
      <c r="F20" s="8">
        <f t="shared" si="1"/>
        <v>179.48736</v>
      </c>
      <c r="G20" s="11">
        <f t="shared" si="0"/>
        <v>15494.838660288</v>
      </c>
      <c r="J20" s="42"/>
    </row>
    <row r="21" spans="1:10" ht="14.25">
      <c r="A21" s="47"/>
      <c r="B21" s="7" t="s">
        <v>19</v>
      </c>
      <c r="C21" s="7" t="s">
        <v>75</v>
      </c>
      <c r="D21" s="15" t="s">
        <v>133</v>
      </c>
      <c r="E21" s="34">
        <v>177.1536</v>
      </c>
      <c r="F21" s="8">
        <f t="shared" si="1"/>
        <v>212.58432000000002</v>
      </c>
      <c r="G21" s="11">
        <f t="shared" si="0"/>
        <v>18352.042952256</v>
      </c>
      <c r="J21" s="42"/>
    </row>
    <row r="22" spans="1:10" ht="14.25">
      <c r="A22" s="47"/>
      <c r="B22" s="7" t="s">
        <v>20</v>
      </c>
      <c r="C22" s="7" t="s">
        <v>74</v>
      </c>
      <c r="D22" s="15" t="s">
        <v>133</v>
      </c>
      <c r="E22" s="34">
        <v>205.7952</v>
      </c>
      <c r="F22" s="8">
        <f t="shared" si="1"/>
        <v>246.95423999999997</v>
      </c>
      <c r="G22" s="11">
        <f t="shared" si="0"/>
        <v>21319.139716992</v>
      </c>
      <c r="J22" s="42"/>
    </row>
    <row r="23" spans="1:10" ht="14.25">
      <c r="A23" s="47"/>
      <c r="B23" s="7" t="s">
        <v>21</v>
      </c>
      <c r="C23" s="7" t="s">
        <v>73</v>
      </c>
      <c r="D23" s="15" t="s">
        <v>133</v>
      </c>
      <c r="E23" s="34">
        <v>233.376</v>
      </c>
      <c r="F23" s="8">
        <f t="shared" si="1"/>
        <v>280.0512</v>
      </c>
      <c r="G23" s="11">
        <f t="shared" si="0"/>
        <v>24176.34400896</v>
      </c>
      <c r="J23" s="42"/>
    </row>
    <row r="24" spans="1:10" ht="14.25">
      <c r="A24" s="47"/>
      <c r="B24" s="7" t="s">
        <v>22</v>
      </c>
      <c r="C24" s="7" t="s">
        <v>72</v>
      </c>
      <c r="D24" s="15" t="s">
        <v>133</v>
      </c>
      <c r="E24" s="34">
        <v>262.0176</v>
      </c>
      <c r="F24" s="8">
        <f t="shared" si="1"/>
        <v>314.42112000000003</v>
      </c>
      <c r="G24" s="11">
        <f t="shared" si="0"/>
        <v>27143.440773696002</v>
      </c>
      <c r="J24" s="42"/>
    </row>
    <row r="25" spans="1:10" ht="14.25">
      <c r="A25" s="47"/>
      <c r="B25" s="7" t="s">
        <v>23</v>
      </c>
      <c r="C25" s="7" t="s">
        <v>71</v>
      </c>
      <c r="D25" s="15" t="s">
        <v>133</v>
      </c>
      <c r="E25" s="34">
        <v>289.59839999999997</v>
      </c>
      <c r="F25" s="8">
        <f t="shared" si="1"/>
        <v>347.51807999999994</v>
      </c>
      <c r="G25" s="11">
        <f t="shared" si="0"/>
        <v>30000.645065663994</v>
      </c>
      <c r="J25" s="42"/>
    </row>
    <row r="26" spans="1:10" ht="14.25">
      <c r="A26" s="47"/>
      <c r="B26" s="7" t="s">
        <v>24</v>
      </c>
      <c r="C26" s="7" t="s">
        <v>70</v>
      </c>
      <c r="D26" s="15" t="s">
        <v>133</v>
      </c>
      <c r="E26" s="34">
        <v>317.17920000000004</v>
      </c>
      <c r="F26" s="8">
        <f t="shared" si="1"/>
        <v>380.61504</v>
      </c>
      <c r="G26" s="11">
        <f t="shared" si="0"/>
        <v>32857.849357632</v>
      </c>
      <c r="J26" s="42"/>
    </row>
    <row r="27" spans="1:10" ht="14.25">
      <c r="A27" s="47"/>
      <c r="B27" s="7" t="s">
        <v>25</v>
      </c>
      <c r="C27" s="7" t="s">
        <v>69</v>
      </c>
      <c r="D27" s="15" t="s">
        <v>133</v>
      </c>
      <c r="E27" s="34">
        <v>345.8208</v>
      </c>
      <c r="F27" s="8">
        <f t="shared" si="1"/>
        <v>414.98496</v>
      </c>
      <c r="G27" s="11">
        <f t="shared" si="0"/>
        <v>35824.946122368</v>
      </c>
      <c r="J27" s="42"/>
    </row>
    <row r="28" spans="1:10" ht="13.5">
      <c r="A28" s="47"/>
      <c r="B28" s="7" t="s">
        <v>26</v>
      </c>
      <c r="C28" s="7" t="s">
        <v>68</v>
      </c>
      <c r="D28" s="15" t="s">
        <v>133</v>
      </c>
      <c r="E28" s="34">
        <v>373.40160000000003</v>
      </c>
      <c r="F28" s="8">
        <f t="shared" si="1"/>
        <v>448.08192</v>
      </c>
      <c r="G28" s="11">
        <f t="shared" si="0"/>
        <v>38682.150414336</v>
      </c>
      <c r="J28" s="42"/>
    </row>
    <row r="29" spans="1:10" ht="27.75" customHeight="1">
      <c r="A29" s="36" t="s">
        <v>426</v>
      </c>
      <c r="E29" s="34">
        <v>0</v>
      </c>
      <c r="J29" s="42"/>
    </row>
    <row r="30" spans="1:10" s="4" customFormat="1" ht="13.5">
      <c r="A30" s="47"/>
      <c r="B30" s="7" t="s">
        <v>109</v>
      </c>
      <c r="C30" s="7" t="s">
        <v>110</v>
      </c>
      <c r="D30" s="15" t="s">
        <v>133</v>
      </c>
      <c r="E30" s="34">
        <v>78.4992</v>
      </c>
      <c r="F30" s="8">
        <f t="shared" si="1"/>
        <v>94.19904</v>
      </c>
      <c r="G30" s="11">
        <f t="shared" si="0"/>
        <v>8132.042984832</v>
      </c>
      <c r="J30" s="42"/>
    </row>
    <row r="31" spans="1:10" s="4" customFormat="1" ht="14.25">
      <c r="A31" s="47"/>
      <c r="B31" s="7" t="s">
        <v>111</v>
      </c>
      <c r="C31" s="7" t="s">
        <v>112</v>
      </c>
      <c r="D31" s="15" t="s">
        <v>133</v>
      </c>
      <c r="E31" s="34">
        <v>111.38400000000001</v>
      </c>
      <c r="F31" s="8">
        <f t="shared" si="1"/>
        <v>133.66080000000002</v>
      </c>
      <c r="G31" s="11">
        <f t="shared" si="0"/>
        <v>11538.709640640001</v>
      </c>
      <c r="J31" s="42"/>
    </row>
    <row r="32" spans="1:10" s="4" customFormat="1" ht="14.25">
      <c r="A32" s="47"/>
      <c r="B32" s="7" t="s">
        <v>113</v>
      </c>
      <c r="C32" s="7" t="s">
        <v>114</v>
      </c>
      <c r="D32" s="15" t="s">
        <v>133</v>
      </c>
      <c r="E32" s="34">
        <v>145.32960000000003</v>
      </c>
      <c r="F32" s="8">
        <f t="shared" si="1"/>
        <v>174.39552000000003</v>
      </c>
      <c r="G32" s="11">
        <f t="shared" si="0"/>
        <v>15055.268769216003</v>
      </c>
      <c r="J32" s="42"/>
    </row>
    <row r="33" spans="1:10" s="4" customFormat="1" ht="14.25">
      <c r="A33" s="47"/>
      <c r="B33" s="7" t="s">
        <v>115</v>
      </c>
      <c r="C33" s="7" t="s">
        <v>116</v>
      </c>
      <c r="D33" s="15" t="s">
        <v>133</v>
      </c>
      <c r="E33" s="34">
        <v>178.2144</v>
      </c>
      <c r="F33" s="8">
        <f t="shared" si="1"/>
        <v>213.85728</v>
      </c>
      <c r="G33" s="11">
        <f t="shared" si="0"/>
        <v>18461.935425024</v>
      </c>
      <c r="J33" s="42"/>
    </row>
    <row r="34" spans="1:10" s="4" customFormat="1" ht="14.25">
      <c r="A34" s="47"/>
      <c r="B34" s="7" t="s">
        <v>117</v>
      </c>
      <c r="C34" s="7" t="s">
        <v>118</v>
      </c>
      <c r="D34" s="15" t="s">
        <v>133</v>
      </c>
      <c r="E34" s="34">
        <v>211.0992</v>
      </c>
      <c r="F34" s="8">
        <f t="shared" si="1"/>
        <v>253.31903999999997</v>
      </c>
      <c r="G34" s="11">
        <f t="shared" si="0"/>
        <v>21868.602080832</v>
      </c>
      <c r="J34" s="42"/>
    </row>
    <row r="35" spans="1:10" s="4" customFormat="1" ht="14.25">
      <c r="A35" s="47"/>
      <c r="B35" s="7" t="s">
        <v>119</v>
      </c>
      <c r="C35" s="7" t="s">
        <v>120</v>
      </c>
      <c r="D35" s="15" t="s">
        <v>133</v>
      </c>
      <c r="E35" s="34">
        <v>245.0448</v>
      </c>
      <c r="F35" s="8">
        <f t="shared" si="1"/>
        <v>294.05376</v>
      </c>
      <c r="G35" s="11">
        <f t="shared" si="0"/>
        <v>25385.161209408</v>
      </c>
      <c r="J35" s="42"/>
    </row>
    <row r="36" spans="1:10" s="4" customFormat="1" ht="14.25">
      <c r="A36" s="47"/>
      <c r="B36" s="7" t="s">
        <v>121</v>
      </c>
      <c r="C36" s="7" t="s">
        <v>122</v>
      </c>
      <c r="D36" s="15" t="s">
        <v>133</v>
      </c>
      <c r="E36" s="34">
        <v>277.9296</v>
      </c>
      <c r="F36" s="8">
        <f t="shared" si="1"/>
        <v>333.51552</v>
      </c>
      <c r="G36" s="11">
        <f t="shared" si="0"/>
        <v>28791.827865215997</v>
      </c>
      <c r="J36" s="42"/>
    </row>
    <row r="37" spans="1:10" s="4" customFormat="1" ht="14.25">
      <c r="A37" s="47"/>
      <c r="B37" s="7" t="s">
        <v>123</v>
      </c>
      <c r="C37" s="7" t="s">
        <v>124</v>
      </c>
      <c r="D37" s="15" t="s">
        <v>133</v>
      </c>
      <c r="E37" s="34">
        <v>310.81440000000003</v>
      </c>
      <c r="F37" s="8">
        <f t="shared" si="1"/>
        <v>372.97728</v>
      </c>
      <c r="G37" s="11">
        <f t="shared" si="0"/>
        <v>32198.494521024</v>
      </c>
      <c r="J37" s="42"/>
    </row>
    <row r="38" spans="1:10" s="4" customFormat="1" ht="14.25">
      <c r="A38" s="47"/>
      <c r="B38" s="7" t="s">
        <v>125</v>
      </c>
      <c r="C38" s="7" t="s">
        <v>126</v>
      </c>
      <c r="D38" s="15" t="s">
        <v>133</v>
      </c>
      <c r="E38" s="34">
        <v>344.76</v>
      </c>
      <c r="F38" s="8">
        <f t="shared" si="1"/>
        <v>413.712</v>
      </c>
      <c r="G38" s="11">
        <f t="shared" si="0"/>
        <v>35715.0536496</v>
      </c>
      <c r="J38" s="42"/>
    </row>
    <row r="39" spans="1:10" s="4" customFormat="1" ht="13.5">
      <c r="A39" s="47"/>
      <c r="B39" s="7" t="s">
        <v>127</v>
      </c>
      <c r="C39" s="7" t="s">
        <v>128</v>
      </c>
      <c r="D39" s="15" t="s">
        <v>133</v>
      </c>
      <c r="E39" s="34">
        <v>377.64480000000003</v>
      </c>
      <c r="F39" s="8">
        <f t="shared" si="1"/>
        <v>453.17376</v>
      </c>
      <c r="G39" s="11">
        <f t="shared" si="0"/>
        <v>39121.720305408</v>
      </c>
      <c r="J39" s="42"/>
    </row>
    <row r="40" spans="1:10" s="4" customFormat="1" ht="13.5">
      <c r="A40" s="47"/>
      <c r="B40" s="7" t="s">
        <v>129</v>
      </c>
      <c r="C40" s="7" t="s">
        <v>130</v>
      </c>
      <c r="D40" s="15" t="s">
        <v>133</v>
      </c>
      <c r="E40" s="34">
        <v>410.5296</v>
      </c>
      <c r="F40" s="8">
        <f t="shared" si="1"/>
        <v>492.63552</v>
      </c>
      <c r="G40" s="11">
        <f t="shared" si="0"/>
        <v>42528.386961216</v>
      </c>
      <c r="J40" s="42"/>
    </row>
    <row r="41" spans="1:10" ht="14.25">
      <c r="A41" s="47"/>
      <c r="B41" s="7" t="s">
        <v>27</v>
      </c>
      <c r="C41" s="7" t="s">
        <v>67</v>
      </c>
      <c r="D41" s="15" t="s">
        <v>133</v>
      </c>
      <c r="E41" s="34">
        <v>110.3232</v>
      </c>
      <c r="F41" s="8">
        <f t="shared" si="1"/>
        <v>132.38783999999998</v>
      </c>
      <c r="G41" s="11">
        <f t="shared" si="0"/>
        <v>11428.817167872</v>
      </c>
      <c r="J41" s="42"/>
    </row>
    <row r="42" spans="1:10" ht="14.25">
      <c r="A42" s="47"/>
      <c r="B42" s="7" t="s">
        <v>28</v>
      </c>
      <c r="C42" s="7" t="s">
        <v>66</v>
      </c>
      <c r="D42" s="15" t="s">
        <v>133</v>
      </c>
      <c r="E42" s="34">
        <v>143.208</v>
      </c>
      <c r="F42" s="8">
        <f t="shared" si="1"/>
        <v>171.84959999999998</v>
      </c>
      <c r="G42" s="11">
        <f t="shared" si="0"/>
        <v>14835.483823679999</v>
      </c>
      <c r="J42" s="42"/>
    </row>
    <row r="43" spans="1:10" ht="14.25">
      <c r="A43" s="47"/>
      <c r="B43" s="7" t="s">
        <v>29</v>
      </c>
      <c r="C43" s="7" t="s">
        <v>65</v>
      </c>
      <c r="D43" s="15" t="s">
        <v>133</v>
      </c>
      <c r="E43" s="34">
        <v>177.1536</v>
      </c>
      <c r="F43" s="8">
        <f t="shared" si="1"/>
        <v>212.58432000000002</v>
      </c>
      <c r="G43" s="11">
        <f t="shared" si="0"/>
        <v>18352.042952256</v>
      </c>
      <c r="J43" s="42"/>
    </row>
    <row r="44" spans="1:10" ht="14.25">
      <c r="A44" s="47"/>
      <c r="B44" s="7" t="s">
        <v>30</v>
      </c>
      <c r="C44" s="7" t="s">
        <v>64</v>
      </c>
      <c r="D44" s="15" t="s">
        <v>133</v>
      </c>
      <c r="E44" s="34">
        <v>210.03840000000002</v>
      </c>
      <c r="F44" s="8">
        <f t="shared" si="1"/>
        <v>252.04608000000002</v>
      </c>
      <c r="G44" s="11">
        <f t="shared" si="0"/>
        <v>21758.709608064</v>
      </c>
      <c r="J44" s="42"/>
    </row>
    <row r="45" spans="1:10" ht="14.25">
      <c r="A45" s="47"/>
      <c r="B45" s="7" t="s">
        <v>31</v>
      </c>
      <c r="C45" s="7" t="s">
        <v>63</v>
      </c>
      <c r="D45" s="15" t="s">
        <v>133</v>
      </c>
      <c r="E45" s="34">
        <v>242.9232</v>
      </c>
      <c r="F45" s="8">
        <f t="shared" si="1"/>
        <v>291.50784</v>
      </c>
      <c r="G45" s="11">
        <f t="shared" si="0"/>
        <v>25165.376263872</v>
      </c>
      <c r="J45" s="42"/>
    </row>
    <row r="46" spans="1:10" ht="14.25">
      <c r="A46" s="47"/>
      <c r="B46" s="7" t="s">
        <v>32</v>
      </c>
      <c r="C46" s="7" t="s">
        <v>62</v>
      </c>
      <c r="D46" s="15" t="s">
        <v>133</v>
      </c>
      <c r="E46" s="34">
        <v>276.8688</v>
      </c>
      <c r="F46" s="8">
        <f t="shared" si="1"/>
        <v>332.24256</v>
      </c>
      <c r="G46" s="11">
        <f t="shared" si="0"/>
        <v>28681.935392448002</v>
      </c>
      <c r="J46" s="42"/>
    </row>
    <row r="47" spans="1:10" ht="14.25">
      <c r="A47" s="47"/>
      <c r="B47" s="7" t="s">
        <v>33</v>
      </c>
      <c r="C47" s="7" t="s">
        <v>61</v>
      </c>
      <c r="D47" s="15" t="s">
        <v>133</v>
      </c>
      <c r="E47" s="34">
        <v>309.75360000000006</v>
      </c>
      <c r="F47" s="8">
        <f t="shared" si="1"/>
        <v>371.70432000000005</v>
      </c>
      <c r="G47" s="11">
        <f t="shared" si="0"/>
        <v>32088.602048256005</v>
      </c>
      <c r="J47" s="42"/>
    </row>
    <row r="48" spans="1:10" ht="14.25">
      <c r="A48" s="47"/>
      <c r="B48" s="7" t="s">
        <v>34</v>
      </c>
      <c r="C48" s="7" t="s">
        <v>60</v>
      </c>
      <c r="D48" s="15" t="s">
        <v>133</v>
      </c>
      <c r="E48" s="34">
        <v>342.6384</v>
      </c>
      <c r="F48" s="8">
        <f t="shared" si="1"/>
        <v>411.16607999999997</v>
      </c>
      <c r="G48" s="11">
        <f t="shared" si="0"/>
        <v>35495.268704063994</v>
      </c>
      <c r="J48" s="42"/>
    </row>
    <row r="49" spans="1:10" ht="14.25">
      <c r="A49" s="47"/>
      <c r="B49" s="7" t="s">
        <v>35</v>
      </c>
      <c r="C49" s="7" t="s">
        <v>59</v>
      </c>
      <c r="D49" s="15" t="s">
        <v>133</v>
      </c>
      <c r="E49" s="34">
        <v>376.58400000000006</v>
      </c>
      <c r="F49" s="8">
        <f t="shared" si="1"/>
        <v>451.90080000000006</v>
      </c>
      <c r="G49" s="11">
        <f t="shared" si="0"/>
        <v>39011.82783264</v>
      </c>
      <c r="J49" s="42"/>
    </row>
    <row r="50" spans="1:10" ht="14.25">
      <c r="A50" s="47"/>
      <c r="B50" s="7" t="s">
        <v>36</v>
      </c>
      <c r="C50" s="7" t="s">
        <v>58</v>
      </c>
      <c r="D50" s="15" t="s">
        <v>133</v>
      </c>
      <c r="E50" s="34">
        <v>409.46880000000004</v>
      </c>
      <c r="F50" s="8">
        <f t="shared" si="1"/>
        <v>491.36256000000003</v>
      </c>
      <c r="G50" s="11">
        <f t="shared" si="0"/>
        <v>42418.494488448</v>
      </c>
      <c r="J50" s="42"/>
    </row>
    <row r="51" spans="1:10" ht="13.5">
      <c r="A51" s="47"/>
      <c r="B51" s="7" t="s">
        <v>37</v>
      </c>
      <c r="C51" s="7" t="s">
        <v>57</v>
      </c>
      <c r="D51" s="15" t="s">
        <v>133</v>
      </c>
      <c r="E51" s="34">
        <v>442.35360000000003</v>
      </c>
      <c r="F51" s="8">
        <f t="shared" si="1"/>
        <v>530.8243200000001</v>
      </c>
      <c r="G51" s="11">
        <f t="shared" si="0"/>
        <v>45825.161144256</v>
      </c>
      <c r="J51" s="42"/>
    </row>
    <row r="52" spans="1:10" s="4" customFormat="1" ht="27.75" customHeight="1">
      <c r="A52" s="36" t="s">
        <v>293</v>
      </c>
      <c r="B52" s="7"/>
      <c r="C52" s="7"/>
      <c r="D52" s="13"/>
      <c r="E52" s="34">
        <v>0</v>
      </c>
      <c r="F52" s="8"/>
      <c r="G52" s="11"/>
      <c r="J52" s="42"/>
    </row>
    <row r="53" spans="1:10" s="4" customFormat="1" ht="13.5">
      <c r="A53" s="47"/>
      <c r="B53" s="7" t="s">
        <v>260</v>
      </c>
      <c r="C53" s="10" t="s">
        <v>261</v>
      </c>
      <c r="D53" s="15" t="s">
        <v>133</v>
      </c>
      <c r="E53" s="34">
        <v>74.30904</v>
      </c>
      <c r="F53" s="8">
        <f t="shared" si="1"/>
        <v>89.17084799999999</v>
      </c>
      <c r="G53" s="11">
        <f t="shared" si="0"/>
        <v>7697.967717398399</v>
      </c>
      <c r="J53" s="42"/>
    </row>
    <row r="54" spans="1:10" s="4" customFormat="1" ht="14.25">
      <c r="A54" s="47"/>
      <c r="B54" s="7" t="s">
        <v>262</v>
      </c>
      <c r="C54" s="10" t="s">
        <v>263</v>
      </c>
      <c r="D54" s="15" t="s">
        <v>133</v>
      </c>
      <c r="E54" s="34">
        <v>99.513648</v>
      </c>
      <c r="F54" s="8">
        <f t="shared" si="1"/>
        <v>119.4163776</v>
      </c>
      <c r="G54" s="11">
        <f t="shared" si="0"/>
        <v>10309.01287036608</v>
      </c>
      <c r="J54" s="42"/>
    </row>
    <row r="55" spans="1:10" s="4" customFormat="1" ht="14.25">
      <c r="A55" s="47"/>
      <c r="B55" s="7" t="s">
        <v>264</v>
      </c>
      <c r="C55" s="10" t="s">
        <v>265</v>
      </c>
      <c r="D55" s="15" t="s">
        <v>133</v>
      </c>
      <c r="E55" s="34">
        <v>123.784752</v>
      </c>
      <c r="F55" s="8">
        <f t="shared" si="1"/>
        <v>148.5417024</v>
      </c>
      <c r="G55" s="11">
        <f t="shared" si="0"/>
        <v>12823.35264729792</v>
      </c>
      <c r="J55" s="42"/>
    </row>
    <row r="56" spans="1:10" s="4" customFormat="1" ht="14.25">
      <c r="A56" s="47"/>
      <c r="B56" s="7" t="s">
        <v>266</v>
      </c>
      <c r="C56" s="10" t="s">
        <v>267</v>
      </c>
      <c r="D56" s="15" t="s">
        <v>133</v>
      </c>
      <c r="E56" s="34">
        <v>148.055856</v>
      </c>
      <c r="F56" s="8">
        <f t="shared" si="1"/>
        <v>177.6670272</v>
      </c>
      <c r="G56" s="11">
        <f t="shared" si="0"/>
        <v>15337.692424229761</v>
      </c>
      <c r="J56" s="42"/>
    </row>
    <row r="57" spans="1:10" s="4" customFormat="1" ht="14.25">
      <c r="A57" s="47"/>
      <c r="B57" s="7" t="s">
        <v>268</v>
      </c>
      <c r="C57" s="10" t="s">
        <v>269</v>
      </c>
      <c r="D57" s="15" t="s">
        <v>133</v>
      </c>
      <c r="E57" s="34">
        <v>173.26046400000004</v>
      </c>
      <c r="F57" s="8">
        <f t="shared" si="1"/>
        <v>207.91255680000003</v>
      </c>
      <c r="G57" s="11">
        <f t="shared" si="0"/>
        <v>17948.737577197444</v>
      </c>
      <c r="J57" s="42"/>
    </row>
    <row r="58" spans="1:10" s="4" customFormat="1" ht="14.25">
      <c r="A58" s="47"/>
      <c r="B58" s="7" t="s">
        <v>270</v>
      </c>
      <c r="C58" s="10" t="s">
        <v>271</v>
      </c>
      <c r="D58" s="15" t="s">
        <v>133</v>
      </c>
      <c r="E58" s="34">
        <v>197.53156800000002</v>
      </c>
      <c r="F58" s="8">
        <f t="shared" si="1"/>
        <v>237.03788160000002</v>
      </c>
      <c r="G58" s="11">
        <f t="shared" si="0"/>
        <v>20463.07735412928</v>
      </c>
      <c r="J58" s="42"/>
    </row>
    <row r="59" spans="1:10" s="4" customFormat="1" ht="14.25">
      <c r="A59" s="47"/>
      <c r="B59" s="7" t="s">
        <v>272</v>
      </c>
      <c r="C59" s="10" t="s">
        <v>273</v>
      </c>
      <c r="D59" s="15" t="s">
        <v>133</v>
      </c>
      <c r="E59" s="34">
        <v>222.736176</v>
      </c>
      <c r="F59" s="8">
        <f t="shared" si="1"/>
        <v>267.2834112</v>
      </c>
      <c r="G59" s="11">
        <f t="shared" si="0"/>
        <v>23074.12250709696</v>
      </c>
      <c r="J59" s="42"/>
    </row>
    <row r="60" spans="1:10" s="4" customFormat="1" ht="14.25">
      <c r="A60" s="47"/>
      <c r="B60" s="7" t="s">
        <v>274</v>
      </c>
      <c r="C60" s="10" t="s">
        <v>275</v>
      </c>
      <c r="D60" s="15" t="s">
        <v>133</v>
      </c>
      <c r="E60" s="34">
        <v>247.00728</v>
      </c>
      <c r="F60" s="8">
        <f t="shared" si="1"/>
        <v>296.408736</v>
      </c>
      <c r="G60" s="11">
        <f t="shared" si="0"/>
        <v>25588.4622840288</v>
      </c>
      <c r="J60" s="42"/>
    </row>
    <row r="61" spans="1:10" s="4" customFormat="1" ht="14.25">
      <c r="A61" s="47"/>
      <c r="B61" s="7" t="s">
        <v>276</v>
      </c>
      <c r="C61" s="10" t="s">
        <v>277</v>
      </c>
      <c r="D61" s="15" t="s">
        <v>133</v>
      </c>
      <c r="E61" s="34">
        <v>271.278384</v>
      </c>
      <c r="F61" s="8">
        <f t="shared" si="1"/>
        <v>325.5340608</v>
      </c>
      <c r="G61" s="11">
        <f t="shared" si="0"/>
        <v>28102.802060960643</v>
      </c>
      <c r="J61" s="42"/>
    </row>
    <row r="62" spans="1:10" s="4" customFormat="1" ht="14.25">
      <c r="A62" s="47"/>
      <c r="B62" s="7" t="s">
        <v>278</v>
      </c>
      <c r="C62" s="10" t="s">
        <v>279</v>
      </c>
      <c r="D62" s="15" t="s">
        <v>133</v>
      </c>
      <c r="E62" s="34">
        <v>296.482992</v>
      </c>
      <c r="F62" s="8">
        <f t="shared" si="1"/>
        <v>355.7795904</v>
      </c>
      <c r="G62" s="11">
        <f t="shared" si="0"/>
        <v>30713.847213928322</v>
      </c>
      <c r="J62" s="42"/>
    </row>
    <row r="63" spans="1:10" s="4" customFormat="1" ht="14.25">
      <c r="A63" s="47"/>
      <c r="B63" s="7" t="s">
        <v>280</v>
      </c>
      <c r="C63" s="10" t="s">
        <v>281</v>
      </c>
      <c r="D63" s="15" t="s">
        <v>133</v>
      </c>
      <c r="E63" s="34">
        <v>320.754096</v>
      </c>
      <c r="F63" s="8">
        <f t="shared" si="1"/>
        <v>384.9049152</v>
      </c>
      <c r="G63" s="11">
        <f t="shared" si="0"/>
        <v>33228.18699086016</v>
      </c>
      <c r="J63" s="42"/>
    </row>
    <row r="64" spans="1:10" s="4" customFormat="1" ht="14.25">
      <c r="A64" s="47"/>
      <c r="B64" s="7" t="s">
        <v>381</v>
      </c>
      <c r="C64" s="10" t="s">
        <v>414</v>
      </c>
      <c r="D64" s="15" t="s">
        <v>133</v>
      </c>
      <c r="E64" s="34">
        <v>83.760768</v>
      </c>
      <c r="F64" s="8">
        <f t="shared" si="1"/>
        <v>100.5129216</v>
      </c>
      <c r="G64" s="11">
        <f t="shared" si="0"/>
        <v>8677.10964976128</v>
      </c>
      <c r="J64" s="42"/>
    </row>
    <row r="65" spans="1:10" s="4" customFormat="1" ht="14.25">
      <c r="A65" s="47"/>
      <c r="B65" s="7" t="s">
        <v>382</v>
      </c>
      <c r="C65" s="10" t="s">
        <v>415</v>
      </c>
      <c r="D65" s="15" t="s">
        <v>133</v>
      </c>
      <c r="E65" s="34">
        <v>108.965376</v>
      </c>
      <c r="F65" s="8">
        <f t="shared" si="1"/>
        <v>130.7584512</v>
      </c>
      <c r="G65" s="11">
        <f t="shared" si="0"/>
        <v>11288.15480272896</v>
      </c>
      <c r="J65" s="42"/>
    </row>
    <row r="66" spans="1:10" s="4" customFormat="1" ht="14.25">
      <c r="A66" s="47"/>
      <c r="B66" s="7" t="s">
        <v>383</v>
      </c>
      <c r="C66" s="10" t="s">
        <v>416</v>
      </c>
      <c r="D66" s="15" t="s">
        <v>133</v>
      </c>
      <c r="E66" s="34">
        <v>133.23648</v>
      </c>
      <c r="F66" s="8">
        <f t="shared" si="1"/>
        <v>159.88377599999998</v>
      </c>
      <c r="G66" s="11">
        <f t="shared" si="0"/>
        <v>13802.494579660799</v>
      </c>
      <c r="J66" s="42"/>
    </row>
    <row r="67" spans="1:10" s="4" customFormat="1" ht="14.25">
      <c r="A67" s="47"/>
      <c r="B67" s="7" t="s">
        <v>384</v>
      </c>
      <c r="C67" s="10" t="s">
        <v>417</v>
      </c>
      <c r="D67" s="15" t="s">
        <v>133</v>
      </c>
      <c r="E67" s="34">
        <v>157.507584</v>
      </c>
      <c r="F67" s="8">
        <f t="shared" si="1"/>
        <v>189.0091008</v>
      </c>
      <c r="G67" s="11">
        <f t="shared" si="0"/>
        <v>16316.834356592639</v>
      </c>
      <c r="J67" s="42"/>
    </row>
    <row r="68" spans="1:10" s="4" customFormat="1" ht="14.25">
      <c r="A68" s="47"/>
      <c r="B68" s="7" t="s">
        <v>385</v>
      </c>
      <c r="C68" s="10" t="s">
        <v>418</v>
      </c>
      <c r="D68" s="15" t="s">
        <v>133</v>
      </c>
      <c r="E68" s="34">
        <v>182.71219200000004</v>
      </c>
      <c r="F68" s="8">
        <f t="shared" si="1"/>
        <v>219.25463040000005</v>
      </c>
      <c r="G68" s="11">
        <f t="shared" si="0"/>
        <v>18927.879509560324</v>
      </c>
      <c r="J68" s="42"/>
    </row>
    <row r="69" spans="1:10" s="4" customFormat="1" ht="14.25">
      <c r="A69" s="47"/>
      <c r="B69" s="7" t="s">
        <v>386</v>
      </c>
      <c r="C69" s="10" t="s">
        <v>419</v>
      </c>
      <c r="D69" s="15" t="s">
        <v>133</v>
      </c>
      <c r="E69" s="34">
        <v>206.98329600000002</v>
      </c>
      <c r="F69" s="8">
        <f t="shared" si="1"/>
        <v>248.3799552</v>
      </c>
      <c r="G69" s="11">
        <f t="shared" si="0"/>
        <v>21442.21928649216</v>
      </c>
      <c r="J69" s="42"/>
    </row>
    <row r="70" spans="1:10" s="4" customFormat="1" ht="14.25">
      <c r="A70" s="47"/>
      <c r="B70" s="7" t="s">
        <v>387</v>
      </c>
      <c r="C70" s="10" t="s">
        <v>420</v>
      </c>
      <c r="D70" s="15" t="s">
        <v>133</v>
      </c>
      <c r="E70" s="34">
        <v>232.187904</v>
      </c>
      <c r="F70" s="8">
        <f t="shared" si="1"/>
        <v>278.6254848</v>
      </c>
      <c r="G70" s="11">
        <f t="shared" si="0"/>
        <v>24053.26443945984</v>
      </c>
      <c r="J70" s="42"/>
    </row>
    <row r="71" spans="1:10" s="4" customFormat="1" ht="14.25">
      <c r="A71" s="47"/>
      <c r="B71" s="7" t="s">
        <v>388</v>
      </c>
      <c r="C71" s="10" t="s">
        <v>421</v>
      </c>
      <c r="D71" s="15" t="s">
        <v>133</v>
      </c>
      <c r="E71" s="34">
        <v>256.45900800000004</v>
      </c>
      <c r="F71" s="8">
        <f t="shared" si="1"/>
        <v>307.7508096</v>
      </c>
      <c r="G71" s="11">
        <f t="shared" si="0"/>
        <v>26567.604216391683</v>
      </c>
      <c r="J71" s="42"/>
    </row>
    <row r="72" spans="1:10" s="4" customFormat="1" ht="14.25">
      <c r="A72" s="47"/>
      <c r="B72" s="7" t="s">
        <v>389</v>
      </c>
      <c r="C72" s="10" t="s">
        <v>422</v>
      </c>
      <c r="D72" s="15" t="s">
        <v>133</v>
      </c>
      <c r="E72" s="34">
        <v>280.730112</v>
      </c>
      <c r="F72" s="8">
        <f aca="true" t="shared" si="2" ref="F72:F144">E72*1.2</f>
        <v>336.8761344</v>
      </c>
      <c r="G72" s="11">
        <f t="shared" si="0"/>
        <v>29081.94399332352</v>
      </c>
      <c r="J72" s="42"/>
    </row>
    <row r="73" spans="1:10" s="4" customFormat="1" ht="14.25">
      <c r="A73" s="47"/>
      <c r="B73" s="7" t="s">
        <v>390</v>
      </c>
      <c r="C73" s="10" t="s">
        <v>423</v>
      </c>
      <c r="D73" s="15" t="s">
        <v>133</v>
      </c>
      <c r="E73" s="34">
        <v>305.93472</v>
      </c>
      <c r="F73" s="8">
        <f t="shared" si="2"/>
        <v>367.121664</v>
      </c>
      <c r="G73" s="11">
        <f t="shared" si="0"/>
        <v>31692.989146291202</v>
      </c>
      <c r="J73" s="42"/>
    </row>
    <row r="74" spans="1:10" s="4" customFormat="1" ht="14.25">
      <c r="A74" s="47"/>
      <c r="B74" s="7" t="s">
        <v>391</v>
      </c>
      <c r="C74" s="10" t="s">
        <v>424</v>
      </c>
      <c r="D74" s="15" t="s">
        <v>133</v>
      </c>
      <c r="E74" s="34">
        <v>330.20582399999995</v>
      </c>
      <c r="F74" s="8">
        <f t="shared" si="2"/>
        <v>396.24698879999994</v>
      </c>
      <c r="G74" s="11">
        <f t="shared" si="0"/>
        <v>34207.32892322303</v>
      </c>
      <c r="J74" s="42"/>
    </row>
    <row r="75" spans="1:10" s="4" customFormat="1" ht="14.25">
      <c r="A75" s="47"/>
      <c r="B75" s="7" t="s">
        <v>282</v>
      </c>
      <c r="C75" s="10" t="s">
        <v>294</v>
      </c>
      <c r="D75" s="15" t="s">
        <v>133</v>
      </c>
      <c r="E75" s="34">
        <v>89.24510400000001</v>
      </c>
      <c r="F75" s="8">
        <f t="shared" si="2"/>
        <v>107.09412480000002</v>
      </c>
      <c r="G75" s="11">
        <f t="shared" si="0"/>
        <v>9245.253733971842</v>
      </c>
      <c r="J75" s="42"/>
    </row>
    <row r="76" spans="1:10" s="4" customFormat="1" ht="14.25">
      <c r="A76" s="47"/>
      <c r="B76" s="7" t="s">
        <v>283</v>
      </c>
      <c r="C76" s="10" t="s">
        <v>295</v>
      </c>
      <c r="D76" s="15" t="s">
        <v>133</v>
      </c>
      <c r="E76" s="34">
        <v>118.183728</v>
      </c>
      <c r="F76" s="8">
        <f t="shared" si="2"/>
        <v>141.82047359999999</v>
      </c>
      <c r="G76" s="11">
        <f t="shared" si="0"/>
        <v>12243.120391082879</v>
      </c>
      <c r="J76" s="42"/>
    </row>
    <row r="77" spans="1:10" s="4" customFormat="1" ht="14.25">
      <c r="A77" s="47"/>
      <c r="B77" s="7" t="s">
        <v>284</v>
      </c>
      <c r="C77" s="10" t="s">
        <v>296</v>
      </c>
      <c r="D77" s="15" t="s">
        <v>133</v>
      </c>
      <c r="E77" s="34">
        <v>148.055856</v>
      </c>
      <c r="F77" s="8">
        <f t="shared" si="2"/>
        <v>177.6670272</v>
      </c>
      <c r="G77" s="11">
        <f t="shared" si="0"/>
        <v>15337.692424229761</v>
      </c>
      <c r="J77" s="42"/>
    </row>
    <row r="78" spans="1:10" s="4" customFormat="1" ht="14.25">
      <c r="A78" s="47"/>
      <c r="B78" s="7" t="s">
        <v>285</v>
      </c>
      <c r="C78" s="10" t="s">
        <v>297</v>
      </c>
      <c r="D78" s="15" t="s">
        <v>133</v>
      </c>
      <c r="E78" s="34">
        <v>176.99447999999998</v>
      </c>
      <c r="F78" s="8">
        <f t="shared" si="2"/>
        <v>212.39337599999996</v>
      </c>
      <c r="G78" s="11">
        <f t="shared" si="0"/>
        <v>18335.559081340798</v>
      </c>
      <c r="J78" s="42"/>
    </row>
    <row r="79" spans="1:10" s="4" customFormat="1" ht="14.25">
      <c r="A79" s="47"/>
      <c r="B79" s="7" t="s">
        <v>286</v>
      </c>
      <c r="C79" s="10" t="s">
        <v>298</v>
      </c>
      <c r="D79" s="15" t="s">
        <v>133</v>
      </c>
      <c r="E79" s="34">
        <v>205.933104</v>
      </c>
      <c r="F79" s="8">
        <f t="shared" si="2"/>
        <v>247.11972479999997</v>
      </c>
      <c r="G79" s="11">
        <f t="shared" si="0"/>
        <v>21333.42573845184</v>
      </c>
      <c r="J79" s="42"/>
    </row>
    <row r="80" spans="1:10" s="4" customFormat="1" ht="14.25">
      <c r="A80" s="47"/>
      <c r="B80" s="7" t="s">
        <v>287</v>
      </c>
      <c r="C80" s="10" t="s">
        <v>299</v>
      </c>
      <c r="D80" s="15" t="s">
        <v>133</v>
      </c>
      <c r="E80" s="34">
        <v>235.805232</v>
      </c>
      <c r="F80" s="8">
        <f t="shared" si="2"/>
        <v>282.96627839999996</v>
      </c>
      <c r="G80" s="11">
        <f t="shared" si="0"/>
        <v>24427.997771598715</v>
      </c>
      <c r="J80" s="42"/>
    </row>
    <row r="81" spans="1:10" s="4" customFormat="1" ht="14.25">
      <c r="A81" s="47"/>
      <c r="B81" s="7" t="s">
        <v>288</v>
      </c>
      <c r="C81" s="10" t="s">
        <v>300</v>
      </c>
      <c r="D81" s="15" t="s">
        <v>133</v>
      </c>
      <c r="E81" s="34">
        <v>264.743856</v>
      </c>
      <c r="F81" s="8">
        <f t="shared" si="2"/>
        <v>317.6926272</v>
      </c>
      <c r="G81" s="11">
        <f t="shared" si="0"/>
        <v>27425.86442870976</v>
      </c>
      <c r="J81" s="42"/>
    </row>
    <row r="82" spans="1:10" s="4" customFormat="1" ht="14.25">
      <c r="A82" s="47"/>
      <c r="B82" s="7" t="s">
        <v>289</v>
      </c>
      <c r="C82" s="10" t="s">
        <v>301</v>
      </c>
      <c r="D82" s="15" t="s">
        <v>133</v>
      </c>
      <c r="E82" s="34">
        <v>293.68248</v>
      </c>
      <c r="F82" s="8">
        <f t="shared" si="2"/>
        <v>352.418976</v>
      </c>
      <c r="G82" s="11">
        <f t="shared" si="0"/>
        <v>30423.731085820797</v>
      </c>
      <c r="J82" s="42"/>
    </row>
    <row r="83" spans="1:10" s="4" customFormat="1" ht="14.25">
      <c r="A83" s="47"/>
      <c r="B83" s="7" t="s">
        <v>290</v>
      </c>
      <c r="C83" s="10" t="s">
        <v>302</v>
      </c>
      <c r="D83" s="15" t="s">
        <v>133</v>
      </c>
      <c r="E83" s="34">
        <v>323.55460800000003</v>
      </c>
      <c r="F83" s="8">
        <f t="shared" si="2"/>
        <v>388.26552960000004</v>
      </c>
      <c r="G83" s="11">
        <f t="shared" si="0"/>
        <v>33518.303118967684</v>
      </c>
      <c r="J83" s="42"/>
    </row>
    <row r="84" spans="1:10" s="4" customFormat="1" ht="14.25">
      <c r="A84" s="47"/>
      <c r="B84" s="7" t="s">
        <v>291</v>
      </c>
      <c r="C84" s="10" t="s">
        <v>303</v>
      </c>
      <c r="D84" s="15" t="s">
        <v>133</v>
      </c>
      <c r="E84" s="34">
        <v>352.49323200000003</v>
      </c>
      <c r="F84" s="8">
        <f t="shared" si="2"/>
        <v>422.9918784</v>
      </c>
      <c r="G84" s="11">
        <f t="shared" si="0"/>
        <v>36516.16977607872</v>
      </c>
      <c r="J84" s="42"/>
    </row>
    <row r="85" spans="1:10" s="4" customFormat="1" ht="13.5">
      <c r="A85" s="47"/>
      <c r="B85" s="7" t="s">
        <v>292</v>
      </c>
      <c r="C85" s="10" t="s">
        <v>304</v>
      </c>
      <c r="D85" s="15" t="s">
        <v>133</v>
      </c>
      <c r="E85" s="34">
        <v>381.431856</v>
      </c>
      <c r="F85" s="8">
        <f t="shared" si="2"/>
        <v>457.71822719999994</v>
      </c>
      <c r="G85" s="11">
        <f t="shared" si="0"/>
        <v>39514.03643318976</v>
      </c>
      <c r="J85" s="42"/>
    </row>
    <row r="86" spans="1:10" s="4" customFormat="1" ht="13.5">
      <c r="A86" s="47"/>
      <c r="B86" s="7" t="s">
        <v>392</v>
      </c>
      <c r="C86" s="10" t="s">
        <v>403</v>
      </c>
      <c r="D86" s="15" t="s">
        <v>133</v>
      </c>
      <c r="E86" s="34">
        <v>98.696832</v>
      </c>
      <c r="F86" s="8">
        <f t="shared" si="2"/>
        <v>118.4361984</v>
      </c>
      <c r="G86" s="11">
        <f t="shared" si="0"/>
        <v>10224.39566633472</v>
      </c>
      <c r="J86" s="42"/>
    </row>
    <row r="87" spans="1:10" s="4" customFormat="1" ht="14.25">
      <c r="A87" s="47"/>
      <c r="B87" s="7" t="s">
        <v>393</v>
      </c>
      <c r="C87" s="10" t="s">
        <v>404</v>
      </c>
      <c r="D87" s="15" t="s">
        <v>133</v>
      </c>
      <c r="E87" s="34">
        <v>127.635456</v>
      </c>
      <c r="F87" s="8">
        <f t="shared" si="2"/>
        <v>153.1625472</v>
      </c>
      <c r="G87" s="11">
        <f t="shared" si="0"/>
        <v>13222.26232344576</v>
      </c>
      <c r="J87" s="42"/>
    </row>
    <row r="88" spans="1:10" s="4" customFormat="1" ht="14.25">
      <c r="A88" s="47"/>
      <c r="B88" s="7" t="s">
        <v>394</v>
      </c>
      <c r="C88" s="10" t="s">
        <v>405</v>
      </c>
      <c r="D88" s="15" t="s">
        <v>133</v>
      </c>
      <c r="E88" s="34">
        <v>157.507584</v>
      </c>
      <c r="F88" s="8">
        <f t="shared" si="2"/>
        <v>189.0091008</v>
      </c>
      <c r="G88" s="11">
        <f t="shared" si="0"/>
        <v>16316.834356592639</v>
      </c>
      <c r="J88" s="42"/>
    </row>
    <row r="89" spans="1:10" s="4" customFormat="1" ht="14.25">
      <c r="A89" s="47"/>
      <c r="B89" s="7" t="s">
        <v>395</v>
      </c>
      <c r="C89" s="10" t="s">
        <v>406</v>
      </c>
      <c r="D89" s="15" t="s">
        <v>133</v>
      </c>
      <c r="E89" s="34">
        <v>186.44620799999998</v>
      </c>
      <c r="F89" s="8">
        <f t="shared" si="2"/>
        <v>223.73544959999998</v>
      </c>
      <c r="G89" s="11">
        <f t="shared" si="0"/>
        <v>19314.701013703678</v>
      </c>
      <c r="J89" s="42"/>
    </row>
    <row r="90" spans="1:10" s="4" customFormat="1" ht="14.25">
      <c r="A90" s="47"/>
      <c r="B90" s="7" t="s">
        <v>396</v>
      </c>
      <c r="C90" s="10" t="s">
        <v>407</v>
      </c>
      <c r="D90" s="15" t="s">
        <v>133</v>
      </c>
      <c r="E90" s="34">
        <v>215.384832</v>
      </c>
      <c r="F90" s="8">
        <f t="shared" si="2"/>
        <v>258.46179839999996</v>
      </c>
      <c r="G90" s="11">
        <f t="shared" si="0"/>
        <v>22312.567670814715</v>
      </c>
      <c r="J90" s="42"/>
    </row>
    <row r="91" spans="1:10" s="4" customFormat="1" ht="14.25">
      <c r="A91" s="47"/>
      <c r="B91" s="7" t="s">
        <v>397</v>
      </c>
      <c r="C91" s="10" t="s">
        <v>408</v>
      </c>
      <c r="D91" s="15" t="s">
        <v>133</v>
      </c>
      <c r="E91" s="34">
        <v>245.25696</v>
      </c>
      <c r="F91" s="8">
        <f t="shared" si="2"/>
        <v>294.30835199999996</v>
      </c>
      <c r="G91" s="11">
        <f t="shared" si="0"/>
        <v>25407.139703961595</v>
      </c>
      <c r="J91" s="42"/>
    </row>
    <row r="92" spans="1:10" s="4" customFormat="1" ht="14.25">
      <c r="A92" s="47"/>
      <c r="B92" s="7" t="s">
        <v>398</v>
      </c>
      <c r="C92" s="10" t="s">
        <v>409</v>
      </c>
      <c r="D92" s="15" t="s">
        <v>133</v>
      </c>
      <c r="E92" s="34">
        <v>274.19558400000005</v>
      </c>
      <c r="F92" s="8">
        <f t="shared" si="2"/>
        <v>329.03470080000005</v>
      </c>
      <c r="G92" s="11">
        <f t="shared" si="0"/>
        <v>28405.006361072643</v>
      </c>
      <c r="J92" s="42"/>
    </row>
    <row r="93" spans="1:10" s="4" customFormat="1" ht="14.25">
      <c r="A93" s="47"/>
      <c r="B93" s="7" t="s">
        <v>399</v>
      </c>
      <c r="C93" s="10" t="s">
        <v>410</v>
      </c>
      <c r="D93" s="15" t="s">
        <v>133</v>
      </c>
      <c r="E93" s="34">
        <v>303.134208</v>
      </c>
      <c r="F93" s="8">
        <f t="shared" si="2"/>
        <v>363.7610496</v>
      </c>
      <c r="G93" s="11">
        <f t="shared" si="0"/>
        <v>31402.873018183676</v>
      </c>
      <c r="J93" s="42"/>
    </row>
    <row r="94" spans="1:10" s="4" customFormat="1" ht="14.25">
      <c r="A94" s="47"/>
      <c r="B94" s="7" t="s">
        <v>400</v>
      </c>
      <c r="C94" s="7" t="s">
        <v>411</v>
      </c>
      <c r="D94" s="15" t="s">
        <v>133</v>
      </c>
      <c r="E94" s="34">
        <v>333.0063360000001</v>
      </c>
      <c r="F94" s="8">
        <f t="shared" si="2"/>
        <v>399.6076032000001</v>
      </c>
      <c r="G94" s="11">
        <f t="shared" si="0"/>
        <v>34497.445051330564</v>
      </c>
      <c r="J94" s="42"/>
    </row>
    <row r="95" spans="1:10" s="4" customFormat="1" ht="14.25">
      <c r="A95" s="47"/>
      <c r="B95" s="7" t="s">
        <v>401</v>
      </c>
      <c r="C95" s="7" t="s">
        <v>412</v>
      </c>
      <c r="D95" s="15" t="s">
        <v>133</v>
      </c>
      <c r="E95" s="34">
        <v>361.94496000000004</v>
      </c>
      <c r="F95" s="8">
        <f t="shared" si="2"/>
        <v>434.333952</v>
      </c>
      <c r="G95" s="11">
        <f t="shared" si="0"/>
        <v>37495.3117084416</v>
      </c>
      <c r="J95" s="42"/>
    </row>
    <row r="96" spans="1:10" s="4" customFormat="1" ht="14.25">
      <c r="A96" s="47"/>
      <c r="B96" s="7" t="s">
        <v>402</v>
      </c>
      <c r="C96" s="7" t="s">
        <v>413</v>
      </c>
      <c r="D96" s="15" t="s">
        <v>133</v>
      </c>
      <c r="E96" s="34">
        <v>390.88358400000004</v>
      </c>
      <c r="F96" s="8">
        <f t="shared" si="2"/>
        <v>469.06030080000005</v>
      </c>
      <c r="G96" s="11">
        <f t="shared" si="0"/>
        <v>40493.178365552645</v>
      </c>
      <c r="J96" s="42"/>
    </row>
    <row r="97" spans="1:10" ht="30" customHeight="1">
      <c r="A97" s="36" t="s">
        <v>82</v>
      </c>
      <c r="C97" s="10"/>
      <c r="E97" s="34">
        <v>0</v>
      </c>
      <c r="J97" s="42"/>
    </row>
    <row r="98" spans="1:10" ht="66.75" customHeight="1">
      <c r="A98" s="6"/>
      <c r="B98" s="7" t="s">
        <v>222</v>
      </c>
      <c r="C98" s="7" t="s">
        <v>499</v>
      </c>
      <c r="D98" s="15" t="s">
        <v>133</v>
      </c>
      <c r="E98" s="34">
        <v>42.431999999999995</v>
      </c>
      <c r="F98" s="8">
        <f t="shared" si="2"/>
        <v>50.91839999999999</v>
      </c>
      <c r="G98" s="11">
        <f t="shared" si="0"/>
        <v>4395.698910719999</v>
      </c>
      <c r="J98" s="42"/>
    </row>
    <row r="99" spans="1:10" s="4" customFormat="1" ht="64.5" customHeight="1">
      <c r="A99" s="6"/>
      <c r="B99" s="7" t="s">
        <v>9</v>
      </c>
      <c r="C99" s="7" t="s">
        <v>500</v>
      </c>
      <c r="D99" s="15" t="s">
        <v>133</v>
      </c>
      <c r="E99" s="34">
        <v>21.215999999999998</v>
      </c>
      <c r="F99" s="8">
        <f t="shared" si="2"/>
        <v>25.459199999999996</v>
      </c>
      <c r="G99" s="11">
        <f t="shared" si="0"/>
        <v>2197.8494553599994</v>
      </c>
      <c r="J99" s="42"/>
    </row>
    <row r="100" spans="1:10" s="4" customFormat="1" ht="54" customHeight="1">
      <c r="A100" s="47"/>
      <c r="B100" s="7" t="s">
        <v>151</v>
      </c>
      <c r="C100" s="3" t="s">
        <v>153</v>
      </c>
      <c r="D100" s="15" t="s">
        <v>133</v>
      </c>
      <c r="E100" s="34">
        <v>15.402816</v>
      </c>
      <c r="F100" s="8">
        <f t="shared" si="2"/>
        <v>18.483379199999998</v>
      </c>
      <c r="G100" s="11">
        <f t="shared" si="0"/>
        <v>1595.6387045913598</v>
      </c>
      <c r="J100" s="42"/>
    </row>
    <row r="101" spans="1:10" s="4" customFormat="1" ht="60.75" customHeight="1">
      <c r="A101" s="47"/>
      <c r="B101" s="7" t="s">
        <v>152</v>
      </c>
      <c r="C101" s="7" t="s">
        <v>306</v>
      </c>
      <c r="D101" s="15" t="s">
        <v>133</v>
      </c>
      <c r="E101" s="34">
        <v>11.456640000000002</v>
      </c>
      <c r="F101" s="8">
        <f t="shared" si="2"/>
        <v>13.747968000000002</v>
      </c>
      <c r="G101" s="11">
        <f t="shared" si="0"/>
        <v>1186.8387058944002</v>
      </c>
      <c r="J101" s="42"/>
    </row>
    <row r="102" spans="1:10" s="4" customFormat="1" ht="60" customHeight="1">
      <c r="A102" s="5"/>
      <c r="B102" s="7" t="s">
        <v>155</v>
      </c>
      <c r="C102" s="7" t="s">
        <v>154</v>
      </c>
      <c r="D102" s="15" t="s">
        <v>133</v>
      </c>
      <c r="E102" s="34">
        <v>9.451728000000001</v>
      </c>
      <c r="F102" s="8">
        <f t="shared" si="2"/>
        <v>11.3420736</v>
      </c>
      <c r="G102" s="11">
        <f t="shared" si="0"/>
        <v>979.1419323628801</v>
      </c>
      <c r="J102" s="42"/>
    </row>
    <row r="103" spans="1:10" ht="13.5">
      <c r="A103" s="6"/>
      <c r="B103" s="7" t="s">
        <v>12</v>
      </c>
      <c r="C103" s="7" t="s">
        <v>51</v>
      </c>
      <c r="D103" s="15" t="s">
        <v>133</v>
      </c>
      <c r="E103" s="34">
        <v>53.04</v>
      </c>
      <c r="F103" s="8">
        <f t="shared" si="2"/>
        <v>63.647999999999996</v>
      </c>
      <c r="G103" s="11">
        <f t="shared" si="0"/>
        <v>5494.623638399999</v>
      </c>
      <c r="J103" s="42"/>
    </row>
    <row r="104" spans="1:10" ht="13.5">
      <c r="A104" s="6"/>
      <c r="B104" s="7" t="s">
        <v>13</v>
      </c>
      <c r="C104" s="7" t="s">
        <v>54</v>
      </c>
      <c r="D104" s="15" t="s">
        <v>133</v>
      </c>
      <c r="E104" s="34">
        <v>10.607999999999999</v>
      </c>
      <c r="F104" s="8">
        <f t="shared" si="2"/>
        <v>12.729599999999998</v>
      </c>
      <c r="G104" s="11">
        <f t="shared" si="0"/>
        <v>1098.9247276799997</v>
      </c>
      <c r="J104" s="42"/>
    </row>
    <row r="105" spans="1:10" ht="13.5">
      <c r="A105" s="6"/>
      <c r="B105" s="7" t="s">
        <v>14</v>
      </c>
      <c r="C105" s="7" t="s">
        <v>53</v>
      </c>
      <c r="D105" s="15" t="s">
        <v>133</v>
      </c>
      <c r="E105" s="34">
        <v>14.851200000000002</v>
      </c>
      <c r="F105" s="8">
        <f t="shared" si="2"/>
        <v>17.821440000000003</v>
      </c>
      <c r="G105" s="11">
        <f t="shared" si="0"/>
        <v>1538.4946187520002</v>
      </c>
      <c r="J105" s="42"/>
    </row>
    <row r="106" spans="1:10" ht="13.5">
      <c r="A106" s="6"/>
      <c r="B106" s="7" t="s">
        <v>15</v>
      </c>
      <c r="C106" s="7" t="s">
        <v>52</v>
      </c>
      <c r="D106" s="15" t="s">
        <v>133</v>
      </c>
      <c r="E106" s="34">
        <v>10.607999999999999</v>
      </c>
      <c r="F106" s="8">
        <f t="shared" si="2"/>
        <v>12.729599999999998</v>
      </c>
      <c r="G106" s="11">
        <f t="shared" si="0"/>
        <v>1098.9247276799997</v>
      </c>
      <c r="J106" s="42"/>
    </row>
    <row r="107" spans="1:10" s="4" customFormat="1" ht="18" customHeight="1">
      <c r="A107" s="47"/>
      <c r="B107" s="7" t="s">
        <v>455</v>
      </c>
      <c r="C107" s="7" t="s">
        <v>460</v>
      </c>
      <c r="D107" s="15" t="s">
        <v>133</v>
      </c>
      <c r="E107" s="34">
        <v>4.1371199999999995</v>
      </c>
      <c r="F107" s="8">
        <f t="shared" si="2"/>
        <v>4.964543999999999</v>
      </c>
      <c r="G107" s="11">
        <f t="shared" si="0"/>
        <v>428.58064379519993</v>
      </c>
      <c r="J107" s="42"/>
    </row>
    <row r="108" spans="1:10" s="4" customFormat="1" ht="21.75" customHeight="1">
      <c r="A108" s="47"/>
      <c r="B108" s="7" t="s">
        <v>457</v>
      </c>
      <c r="C108" s="7" t="s">
        <v>461</v>
      </c>
      <c r="D108" s="15" t="s">
        <v>133</v>
      </c>
      <c r="E108" s="34">
        <v>4.1371199999999995</v>
      </c>
      <c r="F108" s="8">
        <f t="shared" si="2"/>
        <v>4.964543999999999</v>
      </c>
      <c r="G108" s="11">
        <f t="shared" si="0"/>
        <v>428.58064379519993</v>
      </c>
      <c r="J108" s="42"/>
    </row>
    <row r="109" spans="1:10" s="4" customFormat="1" ht="14.25">
      <c r="A109" s="47"/>
      <c r="B109" s="7" t="s">
        <v>458</v>
      </c>
      <c r="C109" s="7" t="s">
        <v>462</v>
      </c>
      <c r="D109" s="15" t="s">
        <v>133</v>
      </c>
      <c r="E109" s="34">
        <v>4.1371199999999995</v>
      </c>
      <c r="F109" s="8">
        <f t="shared" si="2"/>
        <v>4.964543999999999</v>
      </c>
      <c r="G109" s="11">
        <f t="shared" si="0"/>
        <v>428.58064379519993</v>
      </c>
      <c r="J109" s="42"/>
    </row>
    <row r="110" spans="1:10" s="4" customFormat="1" ht="14.25">
      <c r="A110" s="47"/>
      <c r="B110" s="7" t="s">
        <v>456</v>
      </c>
      <c r="C110" s="7" t="s">
        <v>463</v>
      </c>
      <c r="D110" s="15" t="s">
        <v>133</v>
      </c>
      <c r="E110" s="34">
        <v>4.1371199999999995</v>
      </c>
      <c r="F110" s="8">
        <f t="shared" si="2"/>
        <v>4.964543999999999</v>
      </c>
      <c r="G110" s="11">
        <f t="shared" si="0"/>
        <v>428.58064379519993</v>
      </c>
      <c r="J110" s="42"/>
    </row>
    <row r="111" spans="1:10" s="4" customFormat="1" ht="16.5" customHeight="1">
      <c r="A111" s="47"/>
      <c r="B111" s="7" t="s">
        <v>459</v>
      </c>
      <c r="C111" s="7" t="s">
        <v>464</v>
      </c>
      <c r="D111" s="15" t="s">
        <v>133</v>
      </c>
      <c r="E111" s="34">
        <v>4.1371199999999995</v>
      </c>
      <c r="F111" s="8">
        <f t="shared" si="2"/>
        <v>4.964543999999999</v>
      </c>
      <c r="G111" s="11">
        <f t="shared" si="0"/>
        <v>428.58064379519993</v>
      </c>
      <c r="J111" s="42"/>
    </row>
    <row r="112" spans="1:10" s="4" customFormat="1" ht="18" customHeight="1">
      <c r="A112" s="47"/>
      <c r="B112" s="7" t="s">
        <v>465</v>
      </c>
      <c r="C112" s="7" t="s">
        <v>469</v>
      </c>
      <c r="D112" s="15" t="s">
        <v>133</v>
      </c>
      <c r="E112" s="34">
        <v>4.349279999999999</v>
      </c>
      <c r="F112" s="8">
        <f t="shared" si="2"/>
        <v>5.219135999999999</v>
      </c>
      <c r="G112" s="11">
        <f t="shared" si="0"/>
        <v>450.5591383487999</v>
      </c>
      <c r="J112" s="42"/>
    </row>
    <row r="113" spans="1:10" s="4" customFormat="1" ht="18.75" customHeight="1">
      <c r="A113" s="47"/>
      <c r="B113" s="7" t="s">
        <v>466</v>
      </c>
      <c r="C113" s="7" t="s">
        <v>471</v>
      </c>
      <c r="D113" s="15" t="s">
        <v>133</v>
      </c>
      <c r="E113" s="34">
        <v>4.349279999999999</v>
      </c>
      <c r="F113" s="8">
        <f t="shared" si="2"/>
        <v>5.219135999999999</v>
      </c>
      <c r="G113" s="11">
        <f t="shared" si="0"/>
        <v>450.5591383487999</v>
      </c>
      <c r="J113" s="42"/>
    </row>
    <row r="114" spans="1:10" s="4" customFormat="1" ht="14.25">
      <c r="A114" s="47"/>
      <c r="B114" s="7" t="s">
        <v>467</v>
      </c>
      <c r="C114" s="7" t="s">
        <v>470</v>
      </c>
      <c r="D114" s="15" t="s">
        <v>133</v>
      </c>
      <c r="E114" s="34">
        <v>4.349279999999999</v>
      </c>
      <c r="F114" s="8">
        <f t="shared" si="2"/>
        <v>5.219135999999999</v>
      </c>
      <c r="G114" s="11">
        <f t="shared" si="0"/>
        <v>450.5591383487999</v>
      </c>
      <c r="J114" s="42"/>
    </row>
    <row r="115" spans="1:10" s="4" customFormat="1" ht="14.25">
      <c r="A115" s="47"/>
      <c r="B115" s="7" t="s">
        <v>468</v>
      </c>
      <c r="C115" s="7" t="s">
        <v>472</v>
      </c>
      <c r="D115" s="15" t="s">
        <v>133</v>
      </c>
      <c r="E115" s="34">
        <v>4.349279999999999</v>
      </c>
      <c r="F115" s="8">
        <f t="shared" si="2"/>
        <v>5.219135999999999</v>
      </c>
      <c r="G115" s="11">
        <f t="shared" si="0"/>
        <v>450.5591383487999</v>
      </c>
      <c r="J115" s="42"/>
    </row>
    <row r="116" spans="1:10" s="4" customFormat="1" ht="76.5" customHeight="1">
      <c r="A116"/>
      <c r="B116" s="7" t="s">
        <v>473</v>
      </c>
      <c r="C116" s="7" t="s">
        <v>474</v>
      </c>
      <c r="D116" s="15" t="s">
        <v>133</v>
      </c>
      <c r="E116" s="34">
        <v>3.02328</v>
      </c>
      <c r="F116" s="8">
        <f t="shared" si="2"/>
        <v>3.627936</v>
      </c>
      <c r="G116" s="11">
        <f t="shared" si="0"/>
        <v>313.1935473888</v>
      </c>
      <c r="J116" s="42"/>
    </row>
    <row r="117" spans="1:10" ht="30" customHeight="1">
      <c r="A117" s="36" t="s">
        <v>83</v>
      </c>
      <c r="E117" s="34">
        <v>0</v>
      </c>
      <c r="J117" s="42"/>
    </row>
    <row r="118" spans="1:10" ht="36" customHeight="1">
      <c r="A118" s="47"/>
      <c r="B118" s="7" t="s">
        <v>135</v>
      </c>
      <c r="C118" s="7" t="s">
        <v>134</v>
      </c>
      <c r="D118" s="15" t="s">
        <v>133</v>
      </c>
      <c r="E118" s="34">
        <v>428.5632</v>
      </c>
      <c r="F118" s="8">
        <f t="shared" si="2"/>
        <v>514.27584</v>
      </c>
      <c r="G118" s="11">
        <f t="shared" si="0"/>
        <v>44396.558998272</v>
      </c>
      <c r="J118" s="42"/>
    </row>
    <row r="119" spans="1:10" ht="36" customHeight="1">
      <c r="A119" s="47"/>
      <c r="B119" s="7" t="s">
        <v>10</v>
      </c>
      <c r="C119" s="7" t="s">
        <v>56</v>
      </c>
      <c r="D119" s="15" t="s">
        <v>133</v>
      </c>
      <c r="E119" s="34">
        <v>443.41440000000006</v>
      </c>
      <c r="F119" s="8">
        <f t="shared" si="2"/>
        <v>532.0972800000001</v>
      </c>
      <c r="G119" s="11">
        <f t="shared" si="0"/>
        <v>45935.05361702401</v>
      </c>
      <c r="J119" s="42"/>
    </row>
    <row r="120" spans="1:10" ht="39" customHeight="1">
      <c r="A120" s="47"/>
      <c r="B120" s="7" t="s">
        <v>136</v>
      </c>
      <c r="C120" s="7" t="s">
        <v>137</v>
      </c>
      <c r="D120" s="15" t="s">
        <v>133</v>
      </c>
      <c r="E120" s="34">
        <v>538.8864</v>
      </c>
      <c r="F120" s="8">
        <f t="shared" si="2"/>
        <v>646.66368</v>
      </c>
      <c r="G120" s="11">
        <f>F120*$G$1</f>
        <v>55825.376166144</v>
      </c>
      <c r="J120" s="42"/>
    </row>
    <row r="121" spans="2:10" ht="13.5">
      <c r="B121" s="7" t="s">
        <v>11</v>
      </c>
      <c r="C121" s="7" t="s">
        <v>55</v>
      </c>
      <c r="D121" s="15" t="s">
        <v>133</v>
      </c>
      <c r="E121" s="34">
        <v>84.86399999999999</v>
      </c>
      <c r="F121" s="8">
        <f t="shared" si="2"/>
        <v>101.83679999999998</v>
      </c>
      <c r="G121" s="11">
        <f>F121*$G$1</f>
        <v>8791.397821439998</v>
      </c>
      <c r="J121" s="42"/>
    </row>
    <row r="122" spans="1:10" ht="29.25" customHeight="1">
      <c r="A122" s="36" t="s">
        <v>84</v>
      </c>
      <c r="E122" s="34">
        <v>0</v>
      </c>
      <c r="J122" s="42"/>
    </row>
    <row r="123" spans="1:10" ht="39.75" customHeight="1">
      <c r="A123" s="47"/>
      <c r="B123" s="7" t="s">
        <v>0</v>
      </c>
      <c r="C123" s="7" t="s">
        <v>79</v>
      </c>
      <c r="D123" s="15" t="s">
        <v>132</v>
      </c>
      <c r="E123" s="34">
        <v>81.6816</v>
      </c>
      <c r="F123" s="8">
        <f t="shared" si="2"/>
        <v>98.01792</v>
      </c>
      <c r="G123" s="11">
        <f aca="true" t="shared" si="3" ref="G123:G180">F123*$G$1</f>
        <v>8461.720403136</v>
      </c>
      <c r="J123" s="42"/>
    </row>
    <row r="124" spans="1:10" ht="39.75" customHeight="1">
      <c r="A124" s="47"/>
      <c r="B124" s="7" t="s">
        <v>1</v>
      </c>
      <c r="C124" s="7" t="s">
        <v>80</v>
      </c>
      <c r="D124" s="15" t="s">
        <v>132</v>
      </c>
      <c r="E124" s="34">
        <v>78.000624</v>
      </c>
      <c r="F124" s="8">
        <f t="shared" si="2"/>
        <v>93.6007488</v>
      </c>
      <c r="G124" s="11">
        <f t="shared" si="3"/>
        <v>8080.3935226310405</v>
      </c>
      <c r="J124" s="42"/>
    </row>
    <row r="125" spans="1:10" s="4" customFormat="1" ht="45" customHeight="1">
      <c r="A125" s="47"/>
      <c r="B125" s="7" t="s">
        <v>481</v>
      </c>
      <c r="C125" s="7" t="s">
        <v>511</v>
      </c>
      <c r="D125" s="15" t="s">
        <v>132</v>
      </c>
      <c r="E125" s="34">
        <v>20.611344</v>
      </c>
      <c r="F125" s="8">
        <f>E125*1.2</f>
        <v>24.7336128</v>
      </c>
      <c r="G125" s="11">
        <f>F125*$G$1</f>
        <v>2135.2107458822397</v>
      </c>
      <c r="J125" s="42"/>
    </row>
    <row r="126" spans="1:10" s="4" customFormat="1" ht="48" customHeight="1">
      <c r="A126" s="47"/>
      <c r="B126" s="7" t="s">
        <v>482</v>
      </c>
      <c r="C126" s="7" t="s">
        <v>512</v>
      </c>
      <c r="D126" s="15" t="s">
        <v>132</v>
      </c>
      <c r="E126" s="34">
        <v>20.611344</v>
      </c>
      <c r="F126" s="8">
        <f>E126*1.2</f>
        <v>24.7336128</v>
      </c>
      <c r="G126" s="11">
        <f>F126*$G$1</f>
        <v>2135.2107458822397</v>
      </c>
      <c r="J126" s="42"/>
    </row>
    <row r="127" spans="1:10" ht="68.25" customHeight="1">
      <c r="A127" s="32"/>
      <c r="B127" s="7" t="s">
        <v>2</v>
      </c>
      <c r="C127" s="7" t="s">
        <v>513</v>
      </c>
      <c r="D127" s="15" t="s">
        <v>132</v>
      </c>
      <c r="E127" s="34">
        <v>19.6248</v>
      </c>
      <c r="F127" s="8">
        <f t="shared" si="2"/>
        <v>23.54976</v>
      </c>
      <c r="G127" s="11">
        <f t="shared" si="3"/>
        <v>2033.010746208</v>
      </c>
      <c r="J127" s="42"/>
    </row>
    <row r="128" spans="1:10" s="4" customFormat="1" ht="78.75" customHeight="1">
      <c r="A128" s="32"/>
      <c r="B128" s="7" t="s">
        <v>43</v>
      </c>
      <c r="C128" s="7" t="s">
        <v>501</v>
      </c>
      <c r="D128" s="15" t="s">
        <v>132</v>
      </c>
      <c r="E128" s="34">
        <v>56.805839999999996</v>
      </c>
      <c r="F128" s="8">
        <f t="shared" si="2"/>
        <v>68.167008</v>
      </c>
      <c r="G128" s="11">
        <f t="shared" si="3"/>
        <v>5884.7419167264</v>
      </c>
      <c r="J128" s="42"/>
    </row>
    <row r="129" spans="1:10" s="4" customFormat="1" ht="27" customHeight="1">
      <c r="A129" s="36" t="s">
        <v>514</v>
      </c>
      <c r="B129" s="7"/>
      <c r="C129" s="2"/>
      <c r="D129" s="17"/>
      <c r="E129" s="34">
        <v>0</v>
      </c>
      <c r="F129" s="8"/>
      <c r="G129" s="11"/>
      <c r="J129" s="42"/>
    </row>
    <row r="130" spans="2:10" s="4" customFormat="1" ht="81" customHeight="1">
      <c r="B130" s="7" t="s">
        <v>248</v>
      </c>
      <c r="C130" s="3" t="s">
        <v>252</v>
      </c>
      <c r="D130" s="15" t="s">
        <v>132</v>
      </c>
      <c r="E130" s="34">
        <v>72.813312</v>
      </c>
      <c r="F130" s="8">
        <f t="shared" si="2"/>
        <v>87.37597439999999</v>
      </c>
      <c r="G130" s="11">
        <f t="shared" si="3"/>
        <v>7543.019330795519</v>
      </c>
      <c r="J130" s="42"/>
    </row>
    <row r="131" spans="2:10" s="4" customFormat="1" ht="81" customHeight="1">
      <c r="B131" s="7" t="s">
        <v>249</v>
      </c>
      <c r="C131" s="3" t="s">
        <v>253</v>
      </c>
      <c r="D131" s="15" t="s">
        <v>132</v>
      </c>
      <c r="E131" s="34">
        <v>65.621088</v>
      </c>
      <c r="F131" s="8">
        <f t="shared" si="2"/>
        <v>78.7453056</v>
      </c>
      <c r="G131" s="11">
        <f t="shared" si="3"/>
        <v>6797.9483654284795</v>
      </c>
      <c r="J131" s="42"/>
    </row>
    <row r="132" spans="2:10" s="4" customFormat="1" ht="81" customHeight="1">
      <c r="B132" s="7" t="s">
        <v>450</v>
      </c>
      <c r="C132" s="3" t="s">
        <v>305</v>
      </c>
      <c r="D132" s="15" t="s">
        <v>132</v>
      </c>
      <c r="E132" s="34">
        <v>82.70644067796611</v>
      </c>
      <c r="F132" s="8">
        <f t="shared" si="2"/>
        <v>99.24772881355933</v>
      </c>
      <c r="G132" s="11">
        <f t="shared" si="3"/>
        <v>8567.887707335594</v>
      </c>
      <c r="J132" s="42"/>
    </row>
    <row r="133" spans="2:10" s="4" customFormat="1" ht="81" customHeight="1">
      <c r="B133" s="7" t="s">
        <v>451</v>
      </c>
      <c r="C133" s="3" t="s">
        <v>510</v>
      </c>
      <c r="D133" s="15" t="s">
        <v>132</v>
      </c>
      <c r="E133" s="34">
        <v>136.6454237288136</v>
      </c>
      <c r="F133" s="8">
        <f t="shared" si="2"/>
        <v>163.9745084745763</v>
      </c>
      <c r="G133" s="11">
        <f t="shared" si="3"/>
        <v>14155.640559945767</v>
      </c>
      <c r="J133" s="42"/>
    </row>
    <row r="134" spans="1:10" s="4" customFormat="1" ht="39" customHeight="1">
      <c r="A134" s="47"/>
      <c r="B134" s="7" t="s">
        <v>504</v>
      </c>
      <c r="C134" s="4" t="s">
        <v>254</v>
      </c>
      <c r="D134" s="15" t="s">
        <v>132</v>
      </c>
      <c r="E134" s="34">
        <v>222.76800000000003</v>
      </c>
      <c r="F134" s="8">
        <f t="shared" si="2"/>
        <v>267.32160000000005</v>
      </c>
      <c r="G134" s="11">
        <f t="shared" si="3"/>
        <v>23077.419281280003</v>
      </c>
      <c r="J134" s="42"/>
    </row>
    <row r="135" spans="1:10" s="4" customFormat="1" ht="39" customHeight="1">
      <c r="A135" s="47"/>
      <c r="B135" s="7" t="s">
        <v>505</v>
      </c>
      <c r="C135" s="4" t="s">
        <v>255</v>
      </c>
      <c r="D135" s="15" t="s">
        <v>132</v>
      </c>
      <c r="E135" s="34">
        <v>247.304304</v>
      </c>
      <c r="F135" s="8">
        <f t="shared" si="2"/>
        <v>296.7651648</v>
      </c>
      <c r="G135" s="11">
        <f t="shared" si="3"/>
        <v>25619.23217640384</v>
      </c>
      <c r="J135" s="42"/>
    </row>
    <row r="136" spans="2:10" s="4" customFormat="1" ht="75.75" customHeight="1">
      <c r="B136" s="7" t="s">
        <v>251</v>
      </c>
      <c r="C136" s="4" t="s">
        <v>257</v>
      </c>
      <c r="D136" s="15" t="s">
        <v>132</v>
      </c>
      <c r="E136" s="34">
        <v>117.770016</v>
      </c>
      <c r="F136" s="8">
        <f t="shared" si="2"/>
        <v>141.32401919999998</v>
      </c>
      <c r="G136" s="11">
        <f t="shared" si="3"/>
        <v>12200.262326703358</v>
      </c>
      <c r="J136" s="42"/>
    </row>
    <row r="137" spans="2:10" s="4" customFormat="1" ht="75.75" customHeight="1">
      <c r="B137" s="7" t="s">
        <v>250</v>
      </c>
      <c r="C137" s="4" t="s">
        <v>256</v>
      </c>
      <c r="D137" s="15" t="s">
        <v>132</v>
      </c>
      <c r="E137" s="34">
        <v>94.38998400000001</v>
      </c>
      <c r="F137" s="8">
        <f t="shared" si="2"/>
        <v>113.26798080000002</v>
      </c>
      <c r="G137" s="11">
        <f t="shared" si="3"/>
        <v>9778.232226896642</v>
      </c>
      <c r="J137" s="42"/>
    </row>
    <row r="138" spans="2:10" s="4" customFormat="1" ht="75.75" customHeight="1">
      <c r="B138" s="7" t="s">
        <v>453</v>
      </c>
      <c r="C138" s="4" t="s">
        <v>521</v>
      </c>
      <c r="D138" s="15" t="s">
        <v>132</v>
      </c>
      <c r="E138" s="34">
        <v>59.33288135593221</v>
      </c>
      <c r="F138" s="8">
        <f t="shared" si="2"/>
        <v>71.19945762711865</v>
      </c>
      <c r="G138" s="11">
        <f t="shared" si="3"/>
        <v>6146.528137871187</v>
      </c>
      <c r="J138" s="42"/>
    </row>
    <row r="139" spans="2:10" s="4" customFormat="1" ht="75.75" customHeight="1">
      <c r="B139" s="7" t="s">
        <v>452</v>
      </c>
      <c r="C139" s="4" t="s">
        <v>475</v>
      </c>
      <c r="D139" s="15" t="s">
        <v>132</v>
      </c>
      <c r="E139" s="34">
        <v>82.70644067796611</v>
      </c>
      <c r="F139" s="8">
        <f t="shared" si="2"/>
        <v>99.24772881355933</v>
      </c>
      <c r="G139" s="11">
        <f t="shared" si="3"/>
        <v>8567.887707335594</v>
      </c>
      <c r="J139" s="42"/>
    </row>
    <row r="140" spans="2:10" s="4" customFormat="1" ht="75.75" customHeight="1">
      <c r="B140" s="7" t="s">
        <v>517</v>
      </c>
      <c r="C140" s="4" t="s">
        <v>522</v>
      </c>
      <c r="D140" s="15" t="s">
        <v>132</v>
      </c>
      <c r="E140" s="34">
        <v>59.33288135593221</v>
      </c>
      <c r="F140" s="8">
        <f>E140*1.2</f>
        <v>71.19945762711865</v>
      </c>
      <c r="G140" s="11">
        <f>F140*$G$1</f>
        <v>6146.528137871187</v>
      </c>
      <c r="J140" s="42"/>
    </row>
    <row r="141" spans="2:10" s="4" customFormat="1" ht="75.75" customHeight="1">
      <c r="B141" s="7" t="s">
        <v>518</v>
      </c>
      <c r="C141" t="s">
        <v>509</v>
      </c>
      <c r="D141" s="15" t="s">
        <v>132</v>
      </c>
      <c r="E141" s="34">
        <v>82.70644067796611</v>
      </c>
      <c r="F141" s="8">
        <f>E141*1.2</f>
        <v>99.24772881355933</v>
      </c>
      <c r="G141" s="11">
        <f>F141*$G$1</f>
        <v>8567.887707335594</v>
      </c>
      <c r="J141" s="42"/>
    </row>
    <row r="142" spans="1:10" ht="27" customHeight="1">
      <c r="A142" s="36" t="s">
        <v>235</v>
      </c>
      <c r="C142" s="2"/>
      <c r="D142" s="17"/>
      <c r="E142" s="34">
        <v>0</v>
      </c>
      <c r="J142" s="42"/>
    </row>
    <row r="143" spans="2:10" s="4" customFormat="1" ht="78.75" customHeight="1">
      <c r="B143" s="3" t="s">
        <v>168</v>
      </c>
      <c r="C143" s="3" t="s">
        <v>169</v>
      </c>
      <c r="D143" s="15" t="s">
        <v>132</v>
      </c>
      <c r="E143" s="34">
        <v>23.39064</v>
      </c>
      <c r="F143" s="8">
        <f t="shared" si="2"/>
        <v>28.068768000000002</v>
      </c>
      <c r="G143" s="11">
        <f t="shared" si="3"/>
        <v>2423.1290245344003</v>
      </c>
      <c r="J143" s="42"/>
    </row>
    <row r="144" spans="2:10" s="4" customFormat="1" ht="81" customHeight="1">
      <c r="B144" s="3" t="s">
        <v>170</v>
      </c>
      <c r="C144" s="3" t="s">
        <v>171</v>
      </c>
      <c r="D144" s="15" t="s">
        <v>132</v>
      </c>
      <c r="E144" s="34">
        <v>53.04</v>
      </c>
      <c r="F144" s="8">
        <f t="shared" si="2"/>
        <v>63.647999999999996</v>
      </c>
      <c r="G144" s="11">
        <f t="shared" si="3"/>
        <v>5494.623638399999</v>
      </c>
      <c r="J144" s="42"/>
    </row>
    <row r="145" spans="2:10" s="4" customFormat="1" ht="82.5" customHeight="1">
      <c r="B145" s="3" t="s">
        <v>172</v>
      </c>
      <c r="C145" s="3" t="s">
        <v>173</v>
      </c>
      <c r="D145" s="15" t="s">
        <v>132</v>
      </c>
      <c r="E145" s="34">
        <v>60.815664</v>
      </c>
      <c r="F145" s="8">
        <f aca="true" t="shared" si="4" ref="F145:F206">E145*1.2</f>
        <v>72.9787968</v>
      </c>
      <c r="G145" s="11">
        <f t="shared" si="3"/>
        <v>6300.13546378944</v>
      </c>
      <c r="J145" s="42"/>
    </row>
    <row r="146" spans="2:10" s="4" customFormat="1" ht="78.75" customHeight="1">
      <c r="B146" s="3" t="s">
        <v>174</v>
      </c>
      <c r="C146" s="3" t="s">
        <v>175</v>
      </c>
      <c r="D146" s="15" t="s">
        <v>132</v>
      </c>
      <c r="E146" s="34">
        <v>23.39064</v>
      </c>
      <c r="F146" s="8">
        <f t="shared" si="4"/>
        <v>28.068768000000002</v>
      </c>
      <c r="G146" s="11">
        <f t="shared" si="3"/>
        <v>2423.1290245344003</v>
      </c>
      <c r="J146" s="42"/>
    </row>
    <row r="147" spans="2:10" s="4" customFormat="1" ht="82.5" customHeight="1">
      <c r="B147" s="3" t="s">
        <v>176</v>
      </c>
      <c r="C147" s="3" t="s">
        <v>177</v>
      </c>
      <c r="D147" s="15" t="s">
        <v>132</v>
      </c>
      <c r="E147" s="34">
        <v>53.04</v>
      </c>
      <c r="F147" s="8">
        <f t="shared" si="4"/>
        <v>63.647999999999996</v>
      </c>
      <c r="G147" s="11">
        <f t="shared" si="3"/>
        <v>5494.623638399999</v>
      </c>
      <c r="J147" s="42"/>
    </row>
    <row r="148" spans="2:10" s="4" customFormat="1" ht="78.75" customHeight="1">
      <c r="B148" s="3" t="s">
        <v>178</v>
      </c>
      <c r="C148" s="3" t="s">
        <v>179</v>
      </c>
      <c r="D148" s="15" t="s">
        <v>132</v>
      </c>
      <c r="E148" s="34">
        <v>60.815664</v>
      </c>
      <c r="F148" s="8">
        <f t="shared" si="4"/>
        <v>72.9787968</v>
      </c>
      <c r="G148" s="11">
        <f t="shared" si="3"/>
        <v>6300.13546378944</v>
      </c>
      <c r="J148" s="42"/>
    </row>
    <row r="149" spans="2:10" s="4" customFormat="1" ht="67.5" customHeight="1">
      <c r="B149" s="7" t="s">
        <v>180</v>
      </c>
      <c r="C149" s="7" t="s">
        <v>181</v>
      </c>
      <c r="D149" s="15" t="s">
        <v>132</v>
      </c>
      <c r="E149" s="34">
        <v>8.4864</v>
      </c>
      <c r="F149" s="8">
        <f t="shared" si="4"/>
        <v>10.183679999999999</v>
      </c>
      <c r="G149" s="11">
        <f t="shared" si="3"/>
        <v>879.1397821439999</v>
      </c>
      <c r="J149" s="42"/>
    </row>
    <row r="150" spans="1:10" s="4" customFormat="1" ht="45" customHeight="1">
      <c r="A150" s="47"/>
      <c r="B150" s="7" t="s">
        <v>258</v>
      </c>
      <c r="C150" s="7" t="s">
        <v>309</v>
      </c>
      <c r="D150" s="15" t="s">
        <v>132</v>
      </c>
      <c r="E150" s="34">
        <v>100.054656</v>
      </c>
      <c r="F150" s="8">
        <f t="shared" si="4"/>
        <v>120.06558719999998</v>
      </c>
      <c r="G150" s="11">
        <f t="shared" si="3"/>
        <v>10365.058031477758</v>
      </c>
      <c r="J150" s="42"/>
    </row>
    <row r="151" spans="1:10" s="4" customFormat="1" ht="45" customHeight="1">
      <c r="A151" s="47"/>
      <c r="B151" s="7" t="s">
        <v>259</v>
      </c>
      <c r="C151" s="7" t="s">
        <v>310</v>
      </c>
      <c r="D151" s="15" t="s">
        <v>132</v>
      </c>
      <c r="E151" s="34">
        <v>108.604704</v>
      </c>
      <c r="F151" s="8">
        <f t="shared" si="4"/>
        <v>130.3256448</v>
      </c>
      <c r="G151" s="11">
        <f t="shared" si="3"/>
        <v>11250.79136198784</v>
      </c>
      <c r="J151" s="42"/>
    </row>
    <row r="152" spans="1:10" s="4" customFormat="1" ht="27" customHeight="1">
      <c r="A152" s="36" t="s">
        <v>448</v>
      </c>
      <c r="B152" s="7"/>
      <c r="C152" s="2"/>
      <c r="D152" s="17"/>
      <c r="E152" s="34">
        <v>0</v>
      </c>
      <c r="F152" s="8"/>
      <c r="G152" s="11"/>
      <c r="J152" s="42"/>
    </row>
    <row r="153" spans="2:10" ht="81.75" customHeight="1">
      <c r="B153" s="7" t="s">
        <v>38</v>
      </c>
      <c r="C153" s="7" t="s">
        <v>236</v>
      </c>
      <c r="D153" s="15" t="s">
        <v>132</v>
      </c>
      <c r="E153" s="34">
        <v>18.564000000000004</v>
      </c>
      <c r="F153" s="8">
        <f t="shared" si="4"/>
        <v>22.276800000000005</v>
      </c>
      <c r="G153" s="11">
        <f t="shared" si="3"/>
        <v>1923.1182734400004</v>
      </c>
      <c r="J153" s="42"/>
    </row>
    <row r="154" spans="1:10" ht="41.25" customHeight="1">
      <c r="A154" s="47"/>
      <c r="B154" s="7" t="s">
        <v>39</v>
      </c>
      <c r="C154" s="7" t="s">
        <v>237</v>
      </c>
      <c r="D154" s="15" t="s">
        <v>132</v>
      </c>
      <c r="E154" s="34">
        <v>36.0672</v>
      </c>
      <c r="F154" s="8">
        <f t="shared" si="4"/>
        <v>43.28064</v>
      </c>
      <c r="G154" s="11">
        <f t="shared" si="3"/>
        <v>3736.344074112</v>
      </c>
      <c r="J154" s="42"/>
    </row>
    <row r="155" spans="1:10" s="4" customFormat="1" ht="41.25" customHeight="1">
      <c r="A155" s="47"/>
      <c r="B155" s="7" t="s">
        <v>40</v>
      </c>
      <c r="C155" s="7" t="s">
        <v>238</v>
      </c>
      <c r="D155" s="15" t="s">
        <v>132</v>
      </c>
      <c r="E155" s="34">
        <v>48.266400000000004</v>
      </c>
      <c r="F155" s="8">
        <f t="shared" si="4"/>
        <v>57.91968</v>
      </c>
      <c r="G155" s="11">
        <f t="shared" si="3"/>
        <v>5000.107510944</v>
      </c>
      <c r="J155" s="42"/>
    </row>
    <row r="156" spans="1:10" s="4" customFormat="1" ht="13.5">
      <c r="A156" s="41"/>
      <c r="B156" s="7" t="s">
        <v>41</v>
      </c>
      <c r="C156" s="7" t="s">
        <v>42</v>
      </c>
      <c r="D156" s="15" t="s">
        <v>132</v>
      </c>
      <c r="E156" s="34">
        <v>6.364800000000001</v>
      </c>
      <c r="F156" s="8">
        <f>E156*1.2</f>
        <v>7.63776</v>
      </c>
      <c r="G156" s="11">
        <f>F156*$G$1</f>
        <v>659.354836608</v>
      </c>
      <c r="J156" s="42"/>
    </row>
    <row r="157" spans="1:10" s="4" customFormat="1" ht="41.25" customHeight="1">
      <c r="A157" s="36" t="s">
        <v>476</v>
      </c>
      <c r="B157" s="7"/>
      <c r="C157" s="7"/>
      <c r="D157" s="15"/>
      <c r="E157" s="34">
        <v>0</v>
      </c>
      <c r="F157" s="8"/>
      <c r="G157" s="11"/>
      <c r="J157" s="42"/>
    </row>
    <row r="158" spans="1:10" ht="41.25" customHeight="1">
      <c r="A158" s="47"/>
      <c r="B158" s="7" t="s">
        <v>307</v>
      </c>
      <c r="C158" s="7" t="s">
        <v>516</v>
      </c>
      <c r="D158" s="15" t="s">
        <v>132</v>
      </c>
      <c r="E158" s="34">
        <v>36.0672</v>
      </c>
      <c r="F158" s="8">
        <f t="shared" si="4"/>
        <v>43.28064</v>
      </c>
      <c r="G158" s="11">
        <f t="shared" si="3"/>
        <v>3736.344074112</v>
      </c>
      <c r="J158" s="42"/>
    </row>
    <row r="159" spans="1:10" s="4" customFormat="1" ht="41.25" customHeight="1">
      <c r="A159" s="47"/>
      <c r="B159" s="7" t="s">
        <v>308</v>
      </c>
      <c r="C159" s="7" t="s">
        <v>515</v>
      </c>
      <c r="D159" s="15" t="s">
        <v>132</v>
      </c>
      <c r="E159" s="34">
        <v>48.266400000000004</v>
      </c>
      <c r="F159" s="8">
        <f t="shared" si="4"/>
        <v>57.91968</v>
      </c>
      <c r="G159" s="11">
        <f t="shared" si="3"/>
        <v>5000.107510944</v>
      </c>
      <c r="J159" s="42"/>
    </row>
    <row r="160" spans="1:10" s="4" customFormat="1" ht="27" customHeight="1">
      <c r="A160" s="36" t="s">
        <v>477</v>
      </c>
      <c r="B160" s="7"/>
      <c r="C160" s="2"/>
      <c r="D160" s="17"/>
      <c r="E160" s="34">
        <v>0</v>
      </c>
      <c r="F160" s="8"/>
      <c r="G160" s="11"/>
      <c r="J160" s="42"/>
    </row>
    <row r="161" spans="2:10" ht="78.75" customHeight="1">
      <c r="B161" s="7" t="s">
        <v>487</v>
      </c>
      <c r="C161" s="7" t="s">
        <v>507</v>
      </c>
      <c r="D161" s="15" t="s">
        <v>132</v>
      </c>
      <c r="E161" s="34">
        <v>95.472</v>
      </c>
      <c r="F161" s="8">
        <f t="shared" si="4"/>
        <v>114.56639999999999</v>
      </c>
      <c r="G161" s="11">
        <f t="shared" si="3"/>
        <v>9890.32254912</v>
      </c>
      <c r="J161" s="42"/>
    </row>
    <row r="162" spans="2:10" ht="78.75" customHeight="1">
      <c r="B162" s="7" t="s">
        <v>484</v>
      </c>
      <c r="C162" s="7" t="s">
        <v>508</v>
      </c>
      <c r="D162" s="15" t="s">
        <v>132</v>
      </c>
      <c r="E162" s="34">
        <v>106.08</v>
      </c>
      <c r="F162" s="8">
        <f t="shared" si="4"/>
        <v>127.29599999999999</v>
      </c>
      <c r="G162" s="11">
        <f t="shared" si="3"/>
        <v>10989.247276799999</v>
      </c>
      <c r="J162" s="42"/>
    </row>
    <row r="163" spans="1:10" s="4" customFormat="1" ht="27" customHeight="1">
      <c r="A163" s="36" t="s">
        <v>449</v>
      </c>
      <c r="B163" s="7"/>
      <c r="C163" s="2"/>
      <c r="D163" s="17"/>
      <c r="E163" s="34">
        <v>0</v>
      </c>
      <c r="F163" s="8"/>
      <c r="G163" s="11"/>
      <c r="J163" s="42"/>
    </row>
    <row r="164" spans="2:10" s="4" customFormat="1" ht="26.25" customHeight="1">
      <c r="B164" s="7" t="s">
        <v>160</v>
      </c>
      <c r="C164" s="18" t="s">
        <v>161</v>
      </c>
      <c r="D164" s="12" t="s">
        <v>506</v>
      </c>
      <c r="E164" s="34">
        <v>172.38</v>
      </c>
      <c r="F164" s="8">
        <f t="shared" si="4"/>
        <v>206.856</v>
      </c>
      <c r="G164" s="11">
        <f t="shared" si="3"/>
        <v>17857.5268248</v>
      </c>
      <c r="J164" s="42"/>
    </row>
    <row r="165" spans="2:10" s="4" customFormat="1" ht="26.25" customHeight="1">
      <c r="B165" s="7" t="s">
        <v>162</v>
      </c>
      <c r="C165" s="18" t="s">
        <v>163</v>
      </c>
      <c r="D165" s="12" t="s">
        <v>506</v>
      </c>
      <c r="E165" s="34">
        <v>172.38</v>
      </c>
      <c r="F165" s="8">
        <f t="shared" si="4"/>
        <v>206.856</v>
      </c>
      <c r="G165" s="11">
        <f t="shared" si="3"/>
        <v>17857.5268248</v>
      </c>
      <c r="J165" s="42"/>
    </row>
    <row r="166" spans="2:10" s="4" customFormat="1" ht="26.25" customHeight="1">
      <c r="B166" s="7" t="s">
        <v>164</v>
      </c>
      <c r="C166" s="18" t="s">
        <v>165</v>
      </c>
      <c r="D166" s="12" t="s">
        <v>506</v>
      </c>
      <c r="E166" s="34">
        <v>172.38</v>
      </c>
      <c r="F166" s="8">
        <f t="shared" si="4"/>
        <v>206.856</v>
      </c>
      <c r="G166" s="11">
        <f t="shared" si="3"/>
        <v>17857.5268248</v>
      </c>
      <c r="J166" s="42"/>
    </row>
    <row r="167" spans="1:10" ht="15">
      <c r="A167" s="36" t="s">
        <v>239</v>
      </c>
      <c r="E167" s="34">
        <v>0</v>
      </c>
      <c r="J167" s="42"/>
    </row>
    <row r="168" spans="1:10" s="4" customFormat="1" ht="21.75" customHeight="1">
      <c r="A168" s="47"/>
      <c r="B168" s="7" t="s">
        <v>158</v>
      </c>
      <c r="C168" s="18" t="s">
        <v>240</v>
      </c>
      <c r="D168" s="15" t="s">
        <v>132</v>
      </c>
      <c r="E168" s="34">
        <v>29.670576</v>
      </c>
      <c r="F168" s="8">
        <f t="shared" si="4"/>
        <v>35.6046912</v>
      </c>
      <c r="G168" s="11">
        <f t="shared" si="3"/>
        <v>3073.6924633209596</v>
      </c>
      <c r="J168" s="42"/>
    </row>
    <row r="169" spans="1:10" s="4" customFormat="1" ht="21.75" customHeight="1">
      <c r="A169" s="47"/>
      <c r="B169" s="7" t="s">
        <v>159</v>
      </c>
      <c r="C169" s="18" t="s">
        <v>241</v>
      </c>
      <c r="D169" s="15" t="s">
        <v>132</v>
      </c>
      <c r="E169" s="34">
        <v>29.670576</v>
      </c>
      <c r="F169" s="8">
        <f t="shared" si="4"/>
        <v>35.6046912</v>
      </c>
      <c r="G169" s="11">
        <f t="shared" si="3"/>
        <v>3073.6924633209596</v>
      </c>
      <c r="J169" s="42"/>
    </row>
    <row r="170" spans="1:10" ht="21.75" customHeight="1">
      <c r="A170" s="47"/>
      <c r="B170" s="7" t="s">
        <v>225</v>
      </c>
      <c r="C170" s="18" t="s">
        <v>242</v>
      </c>
      <c r="D170" s="15" t="s">
        <v>132</v>
      </c>
      <c r="E170" s="34">
        <v>29.670576</v>
      </c>
      <c r="F170" s="8">
        <f t="shared" si="4"/>
        <v>35.6046912</v>
      </c>
      <c r="G170" s="11">
        <f t="shared" si="3"/>
        <v>3073.6924633209596</v>
      </c>
      <c r="J170" s="42"/>
    </row>
    <row r="171" spans="1:10" ht="21.75" customHeight="1">
      <c r="A171" s="47"/>
      <c r="B171" s="7" t="s">
        <v>226</v>
      </c>
      <c r="C171" s="18" t="s">
        <v>243</v>
      </c>
      <c r="D171" s="15" t="s">
        <v>132</v>
      </c>
      <c r="E171" s="34">
        <v>29.670576</v>
      </c>
      <c r="F171" s="8">
        <f t="shared" si="4"/>
        <v>35.6046912</v>
      </c>
      <c r="G171" s="11">
        <f t="shared" si="3"/>
        <v>3073.6924633209596</v>
      </c>
      <c r="J171" s="42"/>
    </row>
    <row r="172" spans="1:10" s="4" customFormat="1" ht="21.75" customHeight="1">
      <c r="A172" s="47"/>
      <c r="B172" s="7" t="s">
        <v>156</v>
      </c>
      <c r="C172" s="18" t="s">
        <v>244</v>
      </c>
      <c r="D172" s="15" t="s">
        <v>132</v>
      </c>
      <c r="E172" s="34">
        <v>29.670576</v>
      </c>
      <c r="F172" s="8">
        <f t="shared" si="4"/>
        <v>35.6046912</v>
      </c>
      <c r="G172" s="11">
        <f t="shared" si="3"/>
        <v>3073.6924633209596</v>
      </c>
      <c r="J172" s="42"/>
    </row>
    <row r="173" spans="1:10" s="4" customFormat="1" ht="21.75" customHeight="1">
      <c r="A173" s="47"/>
      <c r="B173" s="7" t="s">
        <v>157</v>
      </c>
      <c r="C173" s="18" t="s">
        <v>245</v>
      </c>
      <c r="D173" s="15" t="s">
        <v>132</v>
      </c>
      <c r="E173" s="34">
        <v>29.670576</v>
      </c>
      <c r="F173" s="8">
        <f t="shared" si="4"/>
        <v>35.6046912</v>
      </c>
      <c r="G173" s="11">
        <f t="shared" si="3"/>
        <v>3073.6924633209596</v>
      </c>
      <c r="J173" s="42"/>
    </row>
    <row r="174" spans="1:10" s="4" customFormat="1" ht="21.75" customHeight="1">
      <c r="A174" s="47"/>
      <c r="B174" s="7" t="s">
        <v>224</v>
      </c>
      <c r="C174" s="18" t="s">
        <v>246</v>
      </c>
      <c r="D174" s="15" t="s">
        <v>132</v>
      </c>
      <c r="E174" s="34">
        <v>29.670576</v>
      </c>
      <c r="F174" s="8">
        <f t="shared" si="4"/>
        <v>35.6046912</v>
      </c>
      <c r="G174" s="11">
        <f t="shared" si="3"/>
        <v>3073.6924633209596</v>
      </c>
      <c r="J174" s="42"/>
    </row>
    <row r="175" spans="1:10" s="4" customFormat="1" ht="21.75" customHeight="1">
      <c r="A175" s="47"/>
      <c r="B175" s="7" t="s">
        <v>227</v>
      </c>
      <c r="C175" s="18" t="s">
        <v>247</v>
      </c>
      <c r="D175" s="15" t="s">
        <v>132</v>
      </c>
      <c r="E175" s="34">
        <v>29.670576</v>
      </c>
      <c r="F175" s="8">
        <f t="shared" si="4"/>
        <v>35.6046912</v>
      </c>
      <c r="G175" s="11">
        <f t="shared" si="3"/>
        <v>3073.6924633209596</v>
      </c>
      <c r="J175" s="42"/>
    </row>
    <row r="176" spans="1:10" ht="25.5" customHeight="1">
      <c r="A176" s="37" t="s">
        <v>138</v>
      </c>
      <c r="E176" s="34">
        <v>0</v>
      </c>
      <c r="J176" s="42"/>
    </row>
    <row r="177" spans="1:10" ht="14.25">
      <c r="A177" s="47"/>
      <c r="B177" s="7" t="s">
        <v>139</v>
      </c>
      <c r="C177" s="7" t="s">
        <v>140</v>
      </c>
      <c r="D177" s="13" t="s">
        <v>132</v>
      </c>
      <c r="E177" s="34">
        <v>67.084992</v>
      </c>
      <c r="F177" s="8">
        <f t="shared" si="4"/>
        <v>80.5019904</v>
      </c>
      <c r="G177" s="11">
        <f t="shared" si="3"/>
        <v>6949.599977848319</v>
      </c>
      <c r="J177" s="42"/>
    </row>
    <row r="178" spans="1:10" ht="14.25">
      <c r="A178" s="47"/>
      <c r="B178" s="7" t="s">
        <v>141</v>
      </c>
      <c r="C178" s="7" t="s">
        <v>142</v>
      </c>
      <c r="D178" s="13" t="s">
        <v>132</v>
      </c>
      <c r="E178" s="34">
        <v>71.31758400000001</v>
      </c>
      <c r="F178" s="8">
        <f t="shared" si="4"/>
        <v>85.58110080000002</v>
      </c>
      <c r="G178" s="11">
        <f t="shared" si="3"/>
        <v>7388.070944192641</v>
      </c>
      <c r="J178" s="42"/>
    </row>
    <row r="179" spans="1:10" ht="14.25">
      <c r="A179" s="47"/>
      <c r="B179" s="7" t="s">
        <v>143</v>
      </c>
      <c r="C179" s="7" t="s">
        <v>144</v>
      </c>
      <c r="D179" s="13" t="s">
        <v>132</v>
      </c>
      <c r="E179" s="34">
        <v>106.13304000000001</v>
      </c>
      <c r="F179" s="8">
        <f t="shared" si="4"/>
        <v>127.359648</v>
      </c>
      <c r="G179" s="11">
        <f t="shared" si="3"/>
        <v>10994.741900438401</v>
      </c>
      <c r="J179" s="42"/>
    </row>
    <row r="180" spans="1:10" ht="14.25">
      <c r="A180" s="47"/>
      <c r="B180" s="7" t="s">
        <v>145</v>
      </c>
      <c r="C180" s="7" t="s">
        <v>146</v>
      </c>
      <c r="D180" s="13" t="s">
        <v>132</v>
      </c>
      <c r="E180" s="34">
        <v>85.755072</v>
      </c>
      <c r="F180" s="8">
        <f t="shared" si="4"/>
        <v>102.90608639999999</v>
      </c>
      <c r="G180" s="11">
        <f t="shared" si="3"/>
        <v>8883.70749856512</v>
      </c>
      <c r="J180" s="42"/>
    </row>
    <row r="181" spans="1:10" ht="14.25">
      <c r="A181" s="47"/>
      <c r="B181" s="7" t="s">
        <v>147</v>
      </c>
      <c r="C181" s="7" t="s">
        <v>148</v>
      </c>
      <c r="D181" s="13" t="s">
        <v>132</v>
      </c>
      <c r="E181" s="34">
        <v>96.808608</v>
      </c>
      <c r="F181" s="8">
        <f t="shared" si="4"/>
        <v>116.1703296</v>
      </c>
      <c r="G181" s="11">
        <f>F181*$G$1</f>
        <v>10028.78706480768</v>
      </c>
      <c r="J181" s="42"/>
    </row>
    <row r="182" spans="1:10" ht="14.25">
      <c r="A182" s="47"/>
      <c r="B182" s="7" t="s">
        <v>149</v>
      </c>
      <c r="C182" s="7" t="s">
        <v>150</v>
      </c>
      <c r="D182" s="13" t="s">
        <v>132</v>
      </c>
      <c r="E182" s="34">
        <v>147.090528</v>
      </c>
      <c r="F182" s="8">
        <f t="shared" si="4"/>
        <v>176.5086336</v>
      </c>
      <c r="G182" s="11">
        <f>F182*$G$1</f>
        <v>15237.69027401088</v>
      </c>
      <c r="J182" s="42"/>
    </row>
    <row r="183" spans="1:10" ht="15">
      <c r="A183" s="38" t="s">
        <v>214</v>
      </c>
      <c r="B183" s="3"/>
      <c r="C183" s="3"/>
      <c r="D183" s="3"/>
      <c r="E183" s="34">
        <v>0</v>
      </c>
      <c r="J183" s="42"/>
    </row>
    <row r="184" spans="1:10" s="4" customFormat="1" ht="102.75" customHeight="1">
      <c r="A184"/>
      <c r="B184" s="3" t="s">
        <v>486</v>
      </c>
      <c r="C184" s="35" t="s">
        <v>519</v>
      </c>
      <c r="D184" s="13" t="s">
        <v>132</v>
      </c>
      <c r="E184" s="34">
        <v>56.095104000000006</v>
      </c>
      <c r="F184" s="8">
        <f t="shared" si="4"/>
        <v>67.3141248</v>
      </c>
      <c r="G184" s="11">
        <f aca="true" t="shared" si="5" ref="G184:G233">F184*$G$1</f>
        <v>5811.11395997184</v>
      </c>
      <c r="J184" s="42"/>
    </row>
    <row r="185" spans="1:10" s="4" customFormat="1" ht="20.25" customHeight="1">
      <c r="A185" s="47"/>
      <c r="B185" s="3" t="s">
        <v>215</v>
      </c>
      <c r="C185" s="3" t="s">
        <v>495</v>
      </c>
      <c r="D185" s="13" t="s">
        <v>132</v>
      </c>
      <c r="E185" s="34">
        <v>23.157264</v>
      </c>
      <c r="F185" s="8">
        <f t="shared" si="4"/>
        <v>27.7887168</v>
      </c>
      <c r="G185" s="11">
        <f t="shared" si="5"/>
        <v>2398.95268052544</v>
      </c>
      <c r="J185" s="42"/>
    </row>
    <row r="186" spans="1:10" s="4" customFormat="1" ht="20.25" customHeight="1">
      <c r="A186" s="47"/>
      <c r="B186" s="3" t="s">
        <v>216</v>
      </c>
      <c r="C186" s="3" t="s">
        <v>496</v>
      </c>
      <c r="D186" s="13" t="s">
        <v>132</v>
      </c>
      <c r="E186" s="34">
        <v>23.157264</v>
      </c>
      <c r="F186" s="8">
        <f t="shared" si="4"/>
        <v>27.7887168</v>
      </c>
      <c r="G186" s="11">
        <f t="shared" si="5"/>
        <v>2398.95268052544</v>
      </c>
      <c r="J186" s="42"/>
    </row>
    <row r="187" spans="1:10" s="4" customFormat="1" ht="20.25" customHeight="1">
      <c r="A187" s="47"/>
      <c r="B187" s="3" t="s">
        <v>217</v>
      </c>
      <c r="C187" s="3" t="s">
        <v>497</v>
      </c>
      <c r="D187" s="13" t="s">
        <v>132</v>
      </c>
      <c r="E187" s="34">
        <v>23.157264</v>
      </c>
      <c r="F187" s="8">
        <f t="shared" si="4"/>
        <v>27.7887168</v>
      </c>
      <c r="G187" s="11">
        <f t="shared" si="5"/>
        <v>2398.95268052544</v>
      </c>
      <c r="J187" s="42"/>
    </row>
    <row r="188" spans="1:10" s="4" customFormat="1" ht="20.25" customHeight="1">
      <c r="A188" s="47"/>
      <c r="B188" s="10" t="s">
        <v>218</v>
      </c>
      <c r="C188" s="3" t="s">
        <v>498</v>
      </c>
      <c r="D188" s="13" t="s">
        <v>132</v>
      </c>
      <c r="E188" s="34">
        <v>23.157264</v>
      </c>
      <c r="F188" s="8">
        <f t="shared" si="4"/>
        <v>27.7887168</v>
      </c>
      <c r="G188" s="11">
        <f t="shared" si="5"/>
        <v>2398.95268052544</v>
      </c>
      <c r="J188" s="42"/>
    </row>
    <row r="189" spans="2:10" s="4" customFormat="1" ht="48" customHeight="1">
      <c r="B189" s="7" t="s">
        <v>219</v>
      </c>
      <c r="C189" s="3" t="s">
        <v>502</v>
      </c>
      <c r="D189" s="13" t="s">
        <v>132</v>
      </c>
      <c r="E189" s="34">
        <v>23.157264</v>
      </c>
      <c r="F189" s="8">
        <f t="shared" si="4"/>
        <v>27.7887168</v>
      </c>
      <c r="G189" s="11">
        <f t="shared" si="5"/>
        <v>2398.95268052544</v>
      </c>
      <c r="J189" s="42"/>
    </row>
    <row r="190" spans="2:10" s="4" customFormat="1" ht="48" customHeight="1">
      <c r="B190" s="7" t="s">
        <v>220</v>
      </c>
      <c r="C190" s="3" t="s">
        <v>503</v>
      </c>
      <c r="D190" s="13" t="s">
        <v>132</v>
      </c>
      <c r="E190" s="34">
        <v>23.157264</v>
      </c>
      <c r="F190" s="8">
        <f t="shared" si="4"/>
        <v>27.7887168</v>
      </c>
      <c r="G190" s="11">
        <f t="shared" si="5"/>
        <v>2398.95268052544</v>
      </c>
      <c r="J190" s="42"/>
    </row>
    <row r="191" spans="2:10" s="4" customFormat="1" ht="78" customHeight="1">
      <c r="B191" s="7" t="s">
        <v>439</v>
      </c>
      <c r="C191" s="7" t="s">
        <v>494</v>
      </c>
      <c r="D191" s="7" t="s">
        <v>132</v>
      </c>
      <c r="E191" s="34">
        <v>24.801504</v>
      </c>
      <c r="F191" s="8">
        <f t="shared" si="4"/>
        <v>29.7618048</v>
      </c>
      <c r="G191" s="11">
        <f t="shared" si="5"/>
        <v>2569.28601331584</v>
      </c>
      <c r="J191" s="42"/>
    </row>
    <row r="192" spans="2:10" s="4" customFormat="1" ht="81.75" customHeight="1">
      <c r="B192" s="7" t="s">
        <v>440</v>
      </c>
      <c r="C192" s="7" t="s">
        <v>441</v>
      </c>
      <c r="D192" s="7" t="s">
        <v>132</v>
      </c>
      <c r="E192" s="34">
        <v>17.13192</v>
      </c>
      <c r="F192" s="8">
        <f t="shared" si="4"/>
        <v>20.558304</v>
      </c>
      <c r="G192" s="11">
        <f t="shared" si="5"/>
        <v>1774.7634352031998</v>
      </c>
      <c r="J192" s="42"/>
    </row>
    <row r="193" spans="1:10" s="4" customFormat="1" ht="48" customHeight="1">
      <c r="A193" s="47"/>
      <c r="B193" s="7" t="s">
        <v>442</v>
      </c>
      <c r="C193" s="7" t="s">
        <v>443</v>
      </c>
      <c r="D193" s="7" t="s">
        <v>132</v>
      </c>
      <c r="E193" s="34">
        <v>17.471376</v>
      </c>
      <c r="F193" s="8">
        <f t="shared" si="4"/>
        <v>20.9656512</v>
      </c>
      <c r="G193" s="11">
        <f t="shared" si="5"/>
        <v>1809.92902648896</v>
      </c>
      <c r="J193" s="42"/>
    </row>
    <row r="194" spans="1:10" s="4" customFormat="1" ht="48" customHeight="1">
      <c r="A194" s="47"/>
      <c r="B194" s="7" t="s">
        <v>444</v>
      </c>
      <c r="C194" s="7" t="s">
        <v>445</v>
      </c>
      <c r="D194" s="7" t="s">
        <v>132</v>
      </c>
      <c r="E194" s="34">
        <v>18.977712000000004</v>
      </c>
      <c r="F194" s="8">
        <f t="shared" si="4"/>
        <v>22.773254400000003</v>
      </c>
      <c r="G194" s="11">
        <f t="shared" si="5"/>
        <v>1965.9763378195203</v>
      </c>
      <c r="J194" s="42"/>
    </row>
    <row r="195" spans="1:10" s="4" customFormat="1" ht="15">
      <c r="A195" s="36" t="s">
        <v>233</v>
      </c>
      <c r="B195" s="9"/>
      <c r="C195" s="10"/>
      <c r="D195" s="15"/>
      <c r="E195" s="34">
        <v>0</v>
      </c>
      <c r="F195" s="8"/>
      <c r="G195" s="11"/>
      <c r="J195" s="42"/>
    </row>
    <row r="196" spans="1:10" s="4" customFormat="1" ht="48" customHeight="1">
      <c r="A196" s="47"/>
      <c r="B196" s="7" t="s">
        <v>230</v>
      </c>
      <c r="C196" s="3" t="s">
        <v>488</v>
      </c>
      <c r="D196" s="13" t="s">
        <v>132</v>
      </c>
      <c r="E196" s="34">
        <v>22.319232</v>
      </c>
      <c r="F196" s="8">
        <f t="shared" si="4"/>
        <v>26.783078399999997</v>
      </c>
      <c r="G196" s="11">
        <f t="shared" si="5"/>
        <v>2312.1376270387195</v>
      </c>
      <c r="J196" s="42"/>
    </row>
    <row r="197" spans="1:10" s="4" customFormat="1" ht="48" customHeight="1">
      <c r="A197" s="47"/>
      <c r="B197" s="7" t="s">
        <v>231</v>
      </c>
      <c r="C197" s="3" t="s">
        <v>489</v>
      </c>
      <c r="D197" s="13" t="s">
        <v>132</v>
      </c>
      <c r="E197" s="34">
        <v>22.319232</v>
      </c>
      <c r="F197" s="8">
        <f t="shared" si="4"/>
        <v>26.783078399999997</v>
      </c>
      <c r="G197" s="11">
        <f t="shared" si="5"/>
        <v>2312.1376270387195</v>
      </c>
      <c r="J197" s="42"/>
    </row>
    <row r="198" spans="1:10" s="4" customFormat="1" ht="48" customHeight="1">
      <c r="A198" s="47"/>
      <c r="B198" s="7" t="s">
        <v>234</v>
      </c>
      <c r="C198" s="3" t="s">
        <v>490</v>
      </c>
      <c r="D198" s="13" t="s">
        <v>132</v>
      </c>
      <c r="E198" s="34">
        <v>27.973296</v>
      </c>
      <c r="F198" s="8">
        <f t="shared" si="4"/>
        <v>33.5679552</v>
      </c>
      <c r="G198" s="11">
        <f t="shared" si="5"/>
        <v>2897.86450689216</v>
      </c>
      <c r="J198" s="42"/>
    </row>
    <row r="199" spans="1:10" s="4" customFormat="1" ht="48" customHeight="1">
      <c r="A199" s="47"/>
      <c r="B199" s="7" t="s">
        <v>232</v>
      </c>
      <c r="C199" s="3" t="s">
        <v>491</v>
      </c>
      <c r="D199" s="13" t="s">
        <v>132</v>
      </c>
      <c r="E199" s="34">
        <v>27.973296</v>
      </c>
      <c r="F199" s="8">
        <f t="shared" si="4"/>
        <v>33.5679552</v>
      </c>
      <c r="G199" s="11">
        <f t="shared" si="5"/>
        <v>2897.86450689216</v>
      </c>
      <c r="J199" s="42"/>
    </row>
    <row r="200" spans="1:10" s="4" customFormat="1" ht="48" customHeight="1">
      <c r="A200" s="47"/>
      <c r="B200" s="7" t="s">
        <v>229</v>
      </c>
      <c r="C200" s="3" t="s">
        <v>492</v>
      </c>
      <c r="D200" s="13" t="s">
        <v>132</v>
      </c>
      <c r="E200" s="34">
        <v>12.78264</v>
      </c>
      <c r="F200" s="8">
        <f t="shared" si="4"/>
        <v>15.339168</v>
      </c>
      <c r="G200" s="11">
        <f t="shared" si="5"/>
        <v>1324.2042968544001</v>
      </c>
      <c r="J200" s="42"/>
    </row>
    <row r="201" spans="1:10" s="4" customFormat="1" ht="48" customHeight="1">
      <c r="A201" s="47"/>
      <c r="B201" s="7" t="s">
        <v>228</v>
      </c>
      <c r="C201" s="3" t="s">
        <v>493</v>
      </c>
      <c r="D201" s="13" t="s">
        <v>132</v>
      </c>
      <c r="E201" s="34">
        <v>12.78264</v>
      </c>
      <c r="F201" s="8">
        <f t="shared" si="4"/>
        <v>15.339168</v>
      </c>
      <c r="G201" s="11">
        <f t="shared" si="5"/>
        <v>1324.2042968544001</v>
      </c>
      <c r="J201" s="42"/>
    </row>
    <row r="202" spans="1:10" s="4" customFormat="1" ht="48" customHeight="1">
      <c r="A202" s="47"/>
      <c r="B202" s="7" t="s">
        <v>427</v>
      </c>
      <c r="C202" s="7" t="s">
        <v>428</v>
      </c>
      <c r="D202" s="7" t="s">
        <v>132</v>
      </c>
      <c r="E202" s="34">
        <v>10.066992</v>
      </c>
      <c r="F202" s="8">
        <f t="shared" si="4"/>
        <v>12.0803904</v>
      </c>
      <c r="G202" s="11">
        <f t="shared" si="5"/>
        <v>1042.8795665683201</v>
      </c>
      <c r="J202" s="42"/>
    </row>
    <row r="203" spans="1:10" s="4" customFormat="1" ht="48" customHeight="1">
      <c r="A203" s="47"/>
      <c r="B203" s="7" t="s">
        <v>429</v>
      </c>
      <c r="C203" s="7" t="s">
        <v>430</v>
      </c>
      <c r="D203" s="7" t="s">
        <v>132</v>
      </c>
      <c r="E203" s="34">
        <v>16.28328</v>
      </c>
      <c r="F203" s="8">
        <f t="shared" si="4"/>
        <v>19.539936</v>
      </c>
      <c r="G203" s="11">
        <f t="shared" si="5"/>
        <v>1686.8494569888</v>
      </c>
      <c r="J203" s="42"/>
    </row>
    <row r="204" spans="1:10" s="4" customFormat="1" ht="48" customHeight="1">
      <c r="A204" s="47"/>
      <c r="B204" s="7" t="s">
        <v>431</v>
      </c>
      <c r="C204" s="7" t="s">
        <v>432</v>
      </c>
      <c r="D204" s="4" t="s">
        <v>132</v>
      </c>
      <c r="E204" s="34">
        <v>16.28328</v>
      </c>
      <c r="F204" s="8">
        <f t="shared" si="4"/>
        <v>19.539936</v>
      </c>
      <c r="G204" s="11">
        <f t="shared" si="5"/>
        <v>1686.8494569888</v>
      </c>
      <c r="J204" s="42"/>
    </row>
    <row r="205" spans="1:10" s="4" customFormat="1" ht="70.5" customHeight="1">
      <c r="A205" s="47"/>
      <c r="B205" s="7" t="s">
        <v>433</v>
      </c>
      <c r="C205" s="7" t="s">
        <v>434</v>
      </c>
      <c r="D205" s="7" t="s">
        <v>132</v>
      </c>
      <c r="E205" s="34">
        <v>22.149504</v>
      </c>
      <c r="F205" s="8">
        <f t="shared" si="4"/>
        <v>26.5794048</v>
      </c>
      <c r="G205" s="11">
        <f t="shared" si="5"/>
        <v>2294.5548313958398</v>
      </c>
      <c r="J205" s="42"/>
    </row>
    <row r="206" spans="1:10" s="4" customFormat="1" ht="75" customHeight="1">
      <c r="A206" s="47"/>
      <c r="B206" s="7" t="s">
        <v>435</v>
      </c>
      <c r="C206" s="7" t="s">
        <v>436</v>
      </c>
      <c r="D206" s="7" t="s">
        <v>132</v>
      </c>
      <c r="E206" s="34">
        <v>22.149504</v>
      </c>
      <c r="F206" s="8">
        <f t="shared" si="4"/>
        <v>26.5794048</v>
      </c>
      <c r="G206" s="11">
        <f t="shared" si="5"/>
        <v>2294.5548313958398</v>
      </c>
      <c r="J206" s="42"/>
    </row>
    <row r="207" spans="1:10" s="4" customFormat="1" ht="93.75" customHeight="1">
      <c r="A207" s="47"/>
      <c r="B207" s="7" t="s">
        <v>437</v>
      </c>
      <c r="C207" s="7" t="s">
        <v>438</v>
      </c>
      <c r="D207" s="7" t="s">
        <v>132</v>
      </c>
      <c r="E207" s="34">
        <v>22.96632</v>
      </c>
      <c r="F207" s="8">
        <f aca="true" t="shared" si="6" ref="F207:F233">E207*1.2</f>
        <v>27.559583999999997</v>
      </c>
      <c r="G207" s="11">
        <f t="shared" si="5"/>
        <v>2379.1720354271997</v>
      </c>
      <c r="J207" s="42"/>
    </row>
    <row r="208" spans="1:10" s="4" customFormat="1" ht="15">
      <c r="A208" s="36" t="s">
        <v>81</v>
      </c>
      <c r="B208" s="9"/>
      <c r="C208" s="10"/>
      <c r="D208" s="15"/>
      <c r="E208" s="34">
        <v>0</v>
      </c>
      <c r="F208" s="8"/>
      <c r="G208" s="11"/>
      <c r="J208" s="42"/>
    </row>
    <row r="209" spans="1:10" s="4" customFormat="1" ht="37.5" customHeight="1">
      <c r="A209" s="47"/>
      <c r="B209" s="7" t="s">
        <v>3</v>
      </c>
      <c r="C209" s="10" t="s">
        <v>47</v>
      </c>
      <c r="D209" s="15" t="s">
        <v>132</v>
      </c>
      <c r="E209" s="34">
        <v>30.052464</v>
      </c>
      <c r="F209" s="8">
        <f t="shared" si="6"/>
        <v>36.0629568</v>
      </c>
      <c r="G209" s="11">
        <f t="shared" si="5"/>
        <v>3113.25375351744</v>
      </c>
      <c r="J209" s="42"/>
    </row>
    <row r="210" spans="1:10" s="4" customFormat="1" ht="37.5" customHeight="1">
      <c r="A210" s="47"/>
      <c r="B210" s="7" t="s">
        <v>4</v>
      </c>
      <c r="C210" s="10" t="s">
        <v>48</v>
      </c>
      <c r="D210" s="15" t="s">
        <v>132</v>
      </c>
      <c r="E210" s="34">
        <v>30.052464</v>
      </c>
      <c r="F210" s="8">
        <f t="shared" si="6"/>
        <v>36.0629568</v>
      </c>
      <c r="G210" s="11">
        <f t="shared" si="5"/>
        <v>3113.25375351744</v>
      </c>
      <c r="J210" s="42"/>
    </row>
    <row r="211" spans="1:10" s="4" customFormat="1" ht="33" customHeight="1">
      <c r="A211" s="47"/>
      <c r="B211" s="7" t="s">
        <v>5</v>
      </c>
      <c r="C211" s="10" t="s">
        <v>479</v>
      </c>
      <c r="D211" s="15" t="s">
        <v>132</v>
      </c>
      <c r="E211" s="34">
        <v>25.130352000000002</v>
      </c>
      <c r="F211" s="8">
        <f t="shared" si="6"/>
        <v>30.1564224</v>
      </c>
      <c r="G211" s="11">
        <f t="shared" si="5"/>
        <v>2603.35267987392</v>
      </c>
      <c r="J211" s="42"/>
    </row>
    <row r="212" spans="1:10" s="4" customFormat="1" ht="33" customHeight="1">
      <c r="A212" s="47"/>
      <c r="B212" s="7" t="s">
        <v>6</v>
      </c>
      <c r="C212" s="10" t="s">
        <v>480</v>
      </c>
      <c r="D212" s="15" t="s">
        <v>132</v>
      </c>
      <c r="E212" s="34">
        <v>25.130352000000002</v>
      </c>
      <c r="F212" s="8">
        <f t="shared" si="6"/>
        <v>30.1564224</v>
      </c>
      <c r="G212" s="11">
        <f t="shared" si="5"/>
        <v>2603.35267987392</v>
      </c>
      <c r="J212" s="42"/>
    </row>
    <row r="213" spans="1:10" s="4" customFormat="1" ht="33" customHeight="1">
      <c r="A213" s="47"/>
      <c r="B213" s="7" t="s">
        <v>7</v>
      </c>
      <c r="C213" s="10" t="s">
        <v>49</v>
      </c>
      <c r="D213" s="15" t="s">
        <v>132</v>
      </c>
      <c r="E213" s="34">
        <v>25.130352000000002</v>
      </c>
      <c r="F213" s="8">
        <f t="shared" si="6"/>
        <v>30.1564224</v>
      </c>
      <c r="G213" s="11">
        <f t="shared" si="5"/>
        <v>2603.35267987392</v>
      </c>
      <c r="J213" s="42"/>
    </row>
    <row r="214" spans="1:10" s="4" customFormat="1" ht="33" customHeight="1">
      <c r="A214" s="47"/>
      <c r="B214" s="7" t="s">
        <v>8</v>
      </c>
      <c r="C214" s="10" t="s">
        <v>50</v>
      </c>
      <c r="D214" s="15" t="s">
        <v>132</v>
      </c>
      <c r="E214" s="34">
        <v>25.130352000000002</v>
      </c>
      <c r="F214" s="8">
        <f t="shared" si="6"/>
        <v>30.1564224</v>
      </c>
      <c r="G214" s="11">
        <f t="shared" si="5"/>
        <v>2603.35267987392</v>
      </c>
      <c r="J214" s="42"/>
    </row>
    <row r="215" spans="1:10" s="4" customFormat="1" ht="78.75" customHeight="1">
      <c r="A215"/>
      <c r="B215" s="7" t="s">
        <v>446</v>
      </c>
      <c r="C215" s="10" t="s">
        <v>447</v>
      </c>
      <c r="D215" s="7" t="s">
        <v>132</v>
      </c>
      <c r="E215" s="34">
        <v>31.686096000000003</v>
      </c>
      <c r="F215" s="8">
        <f t="shared" si="6"/>
        <v>38.0233152</v>
      </c>
      <c r="G215" s="11">
        <f t="shared" si="5"/>
        <v>3282.48816158016</v>
      </c>
      <c r="J215" s="42"/>
    </row>
    <row r="216" spans="1:10" ht="15">
      <c r="A216" s="38" t="s">
        <v>182</v>
      </c>
      <c r="B216" s="3"/>
      <c r="C216" s="3"/>
      <c r="D216" s="3"/>
      <c r="E216" s="34">
        <v>0</v>
      </c>
      <c r="J216" s="42"/>
    </row>
    <row r="217" spans="1:10" ht="48" customHeight="1">
      <c r="A217" s="47"/>
      <c r="B217" s="3" t="s">
        <v>183</v>
      </c>
      <c r="C217" s="3" t="s">
        <v>184</v>
      </c>
      <c r="D217" s="13" t="s">
        <v>132</v>
      </c>
      <c r="E217" s="34">
        <v>125.00467200000001</v>
      </c>
      <c r="F217" s="8">
        <f t="shared" si="6"/>
        <v>150.0056064</v>
      </c>
      <c r="G217" s="11">
        <f t="shared" si="5"/>
        <v>12949.72899098112</v>
      </c>
      <c r="J217" s="42"/>
    </row>
    <row r="218" spans="1:10" ht="48" customHeight="1">
      <c r="A218" s="47"/>
      <c r="B218" s="3" t="s">
        <v>185</v>
      </c>
      <c r="C218" s="3" t="s">
        <v>186</v>
      </c>
      <c r="D218" s="13" t="s">
        <v>132</v>
      </c>
      <c r="E218" s="34">
        <v>125.00467200000001</v>
      </c>
      <c r="F218" s="8">
        <f t="shared" si="6"/>
        <v>150.0056064</v>
      </c>
      <c r="G218" s="11">
        <f t="shared" si="5"/>
        <v>12949.72899098112</v>
      </c>
      <c r="J218" s="42"/>
    </row>
    <row r="219" spans="1:10" ht="48" customHeight="1">
      <c r="A219" s="47"/>
      <c r="B219" s="3" t="s">
        <v>187</v>
      </c>
      <c r="C219" s="3" t="s">
        <v>188</v>
      </c>
      <c r="D219" s="13" t="s">
        <v>132</v>
      </c>
      <c r="E219" s="34">
        <v>125.00467200000001</v>
      </c>
      <c r="F219" s="8">
        <f t="shared" si="6"/>
        <v>150.0056064</v>
      </c>
      <c r="G219" s="11">
        <f t="shared" si="5"/>
        <v>12949.72899098112</v>
      </c>
      <c r="J219" s="42"/>
    </row>
    <row r="220" spans="1:10" ht="48" customHeight="1">
      <c r="A220" s="47"/>
      <c r="B220" s="3" t="s">
        <v>189</v>
      </c>
      <c r="C220" s="3" t="s">
        <v>190</v>
      </c>
      <c r="D220" s="13" t="s">
        <v>132</v>
      </c>
      <c r="E220" s="34">
        <v>125.00467200000001</v>
      </c>
      <c r="F220" s="8">
        <f t="shared" si="6"/>
        <v>150.0056064</v>
      </c>
      <c r="G220" s="11">
        <f t="shared" si="5"/>
        <v>12949.72899098112</v>
      </c>
      <c r="J220" s="42"/>
    </row>
    <row r="221" spans="1:10" ht="48" customHeight="1">
      <c r="A221" s="47"/>
      <c r="B221" s="3" t="s">
        <v>191</v>
      </c>
      <c r="C221" s="3" t="s">
        <v>192</v>
      </c>
      <c r="D221" s="13" t="s">
        <v>132</v>
      </c>
      <c r="E221" s="34">
        <v>217.59129600000003</v>
      </c>
      <c r="F221" s="8">
        <f t="shared" si="6"/>
        <v>261.10955520000005</v>
      </c>
      <c r="G221" s="11">
        <f t="shared" si="5"/>
        <v>22541.144014172165</v>
      </c>
      <c r="J221" s="42"/>
    </row>
    <row r="222" spans="1:10" ht="48" customHeight="1">
      <c r="A222" s="47"/>
      <c r="B222" s="3" t="s">
        <v>193</v>
      </c>
      <c r="C222" s="3" t="s">
        <v>194</v>
      </c>
      <c r="D222" s="13" t="s">
        <v>132</v>
      </c>
      <c r="E222" s="34">
        <v>217.59129600000003</v>
      </c>
      <c r="F222" s="8">
        <f t="shared" si="6"/>
        <v>261.10955520000005</v>
      </c>
      <c r="G222" s="11">
        <f t="shared" si="5"/>
        <v>22541.144014172165</v>
      </c>
      <c r="J222" s="42"/>
    </row>
    <row r="223" spans="1:10" ht="48" customHeight="1">
      <c r="A223" s="47"/>
      <c r="B223" s="3" t="s">
        <v>195</v>
      </c>
      <c r="C223" s="3" t="s">
        <v>196</v>
      </c>
      <c r="D223" s="13" t="s">
        <v>132</v>
      </c>
      <c r="E223" s="34">
        <v>217.59129600000003</v>
      </c>
      <c r="F223" s="8">
        <f t="shared" si="6"/>
        <v>261.10955520000005</v>
      </c>
      <c r="G223" s="11">
        <f t="shared" si="5"/>
        <v>22541.144014172165</v>
      </c>
      <c r="J223" s="42"/>
    </row>
    <row r="224" spans="1:10" ht="48" customHeight="1">
      <c r="A224" s="47"/>
      <c r="B224" s="3" t="s">
        <v>197</v>
      </c>
      <c r="C224" s="3" t="s">
        <v>198</v>
      </c>
      <c r="D224" s="13" t="s">
        <v>132</v>
      </c>
      <c r="E224" s="34">
        <v>217.59129600000003</v>
      </c>
      <c r="F224" s="8">
        <f t="shared" si="6"/>
        <v>261.10955520000005</v>
      </c>
      <c r="G224" s="11">
        <f t="shared" si="5"/>
        <v>22541.144014172165</v>
      </c>
      <c r="J224" s="42"/>
    </row>
    <row r="225" spans="1:10" ht="48" customHeight="1">
      <c r="A225" s="38" t="s">
        <v>199</v>
      </c>
      <c r="B225" s="3"/>
      <c r="C225" s="3"/>
      <c r="D225" s="3"/>
      <c r="E225" s="34">
        <v>0</v>
      </c>
      <c r="J225" s="42"/>
    </row>
    <row r="226" spans="1:10" ht="48" customHeight="1">
      <c r="A226" s="47"/>
      <c r="B226" s="3" t="s">
        <v>200</v>
      </c>
      <c r="C226" s="3" t="s">
        <v>201</v>
      </c>
      <c r="D226" s="13" t="s">
        <v>132</v>
      </c>
      <c r="E226" s="34">
        <v>125.00467200000001</v>
      </c>
      <c r="F226" s="8">
        <f t="shared" si="6"/>
        <v>150.0056064</v>
      </c>
      <c r="G226" s="11">
        <f t="shared" si="5"/>
        <v>12949.72899098112</v>
      </c>
      <c r="J226" s="42"/>
    </row>
    <row r="227" spans="1:10" ht="48" customHeight="1">
      <c r="A227" s="47"/>
      <c r="B227" s="3" t="s">
        <v>202</v>
      </c>
      <c r="C227" s="3" t="s">
        <v>203</v>
      </c>
      <c r="D227" s="13" t="s">
        <v>132</v>
      </c>
      <c r="E227" s="34">
        <v>125.00467200000001</v>
      </c>
      <c r="F227" s="8">
        <f t="shared" si="6"/>
        <v>150.0056064</v>
      </c>
      <c r="G227" s="11">
        <f t="shared" si="5"/>
        <v>12949.72899098112</v>
      </c>
      <c r="J227" s="42"/>
    </row>
    <row r="228" spans="1:10" ht="48" customHeight="1">
      <c r="A228" s="47"/>
      <c r="B228" s="3" t="s">
        <v>204</v>
      </c>
      <c r="C228" s="3" t="s">
        <v>205</v>
      </c>
      <c r="D228" s="13" t="s">
        <v>132</v>
      </c>
      <c r="E228" s="34">
        <v>125.00467200000001</v>
      </c>
      <c r="F228" s="8">
        <f t="shared" si="6"/>
        <v>150.0056064</v>
      </c>
      <c r="G228" s="11">
        <f t="shared" si="5"/>
        <v>12949.72899098112</v>
      </c>
      <c r="J228" s="42"/>
    </row>
    <row r="229" spans="1:10" ht="48" customHeight="1">
      <c r="A229" s="47"/>
      <c r="B229" s="3" t="s">
        <v>206</v>
      </c>
      <c r="C229" s="3" t="s">
        <v>207</v>
      </c>
      <c r="D229" s="13" t="s">
        <v>132</v>
      </c>
      <c r="E229" s="34">
        <v>125.00467200000001</v>
      </c>
      <c r="F229" s="8">
        <f t="shared" si="6"/>
        <v>150.0056064</v>
      </c>
      <c r="G229" s="11">
        <f t="shared" si="5"/>
        <v>12949.72899098112</v>
      </c>
      <c r="J229" s="42"/>
    </row>
    <row r="230" spans="1:10" ht="93" customHeight="1">
      <c r="A230" s="33"/>
      <c r="B230" s="3" t="s">
        <v>208</v>
      </c>
      <c r="C230" s="3" t="s">
        <v>209</v>
      </c>
      <c r="D230" s="13" t="s">
        <v>132</v>
      </c>
      <c r="E230" s="34">
        <v>217.59129600000003</v>
      </c>
      <c r="F230" s="8">
        <f t="shared" si="6"/>
        <v>261.10955520000005</v>
      </c>
      <c r="G230" s="11">
        <f t="shared" si="5"/>
        <v>22541.144014172165</v>
      </c>
      <c r="J230" s="42"/>
    </row>
    <row r="231" spans="1:10" ht="48" customHeight="1">
      <c r="A231" s="47"/>
      <c r="B231" s="3" t="s">
        <v>210</v>
      </c>
      <c r="C231" s="3" t="s">
        <v>211</v>
      </c>
      <c r="D231" s="13" t="s">
        <v>132</v>
      </c>
      <c r="E231" s="34">
        <v>217.59129600000003</v>
      </c>
      <c r="F231" s="8">
        <f t="shared" si="6"/>
        <v>261.10955520000005</v>
      </c>
      <c r="G231" s="11">
        <f t="shared" si="5"/>
        <v>22541.144014172165</v>
      </c>
      <c r="J231" s="42"/>
    </row>
    <row r="232" spans="1:10" ht="48" customHeight="1">
      <c r="A232" s="47"/>
      <c r="B232" s="3" t="s">
        <v>212</v>
      </c>
      <c r="C232" s="3" t="s">
        <v>213</v>
      </c>
      <c r="D232" s="13" t="s">
        <v>132</v>
      </c>
      <c r="E232" s="34">
        <v>217.59129600000003</v>
      </c>
      <c r="F232" s="8">
        <f t="shared" si="6"/>
        <v>261.10955520000005</v>
      </c>
      <c r="G232" s="11">
        <f t="shared" si="5"/>
        <v>22541.144014172165</v>
      </c>
      <c r="J232" s="42"/>
    </row>
    <row r="233" spans="2:10" ht="49.5" customHeight="1">
      <c r="B233" s="7" t="s">
        <v>221</v>
      </c>
      <c r="C233" s="7" t="s">
        <v>223</v>
      </c>
      <c r="D233" s="13" t="s">
        <v>132</v>
      </c>
      <c r="E233" s="34">
        <v>31.686096000000003</v>
      </c>
      <c r="F233" s="8">
        <f t="shared" si="6"/>
        <v>38.0233152</v>
      </c>
      <c r="G233" s="11">
        <f t="shared" si="5"/>
        <v>3282.48816158016</v>
      </c>
      <c r="J233" s="42"/>
    </row>
    <row r="234" spans="4:5" ht="74.25" customHeight="1">
      <c r="D234" s="7"/>
      <c r="E234" s="34"/>
    </row>
    <row r="235" spans="4:5" ht="74.25" customHeight="1">
      <c r="D235" s="7"/>
      <c r="E235" s="34"/>
    </row>
    <row r="236" spans="4:5" ht="74.25" customHeight="1">
      <c r="D236" s="7"/>
      <c r="E236" s="34"/>
    </row>
    <row r="237" spans="4:5" ht="74.25" customHeight="1">
      <c r="D237" s="7"/>
      <c r="E237" s="34"/>
    </row>
    <row r="238" spans="4:5" ht="69.75" customHeight="1">
      <c r="D238" s="7"/>
      <c r="E238" s="34"/>
    </row>
    <row r="239" spans="1:5" ht="75.75" customHeight="1">
      <c r="A239" s="47"/>
      <c r="D239" s="7"/>
      <c r="E239" s="34"/>
    </row>
    <row r="240" spans="1:5" ht="66.75" customHeight="1">
      <c r="A240" s="47"/>
      <c r="D240" s="7"/>
      <c r="E240" s="34"/>
    </row>
    <row r="241" ht="76.5" customHeight="1"/>
  </sheetData>
  <sheetProtection/>
  <autoFilter ref="A5:G233"/>
  <mergeCells count="38">
    <mergeCell ref="A239:A240"/>
    <mergeCell ref="A100:A101"/>
    <mergeCell ref="A118:A120"/>
    <mergeCell ref="A134:A135"/>
    <mergeCell ref="A150:A151"/>
    <mergeCell ref="A231:A232"/>
    <mergeCell ref="A228:A229"/>
    <mergeCell ref="A200:A201"/>
    <mergeCell ref="A226:A227"/>
    <mergeCell ref="A223:A224"/>
    <mergeCell ref="A18:A28"/>
    <mergeCell ref="A123:A124"/>
    <mergeCell ref="A107:A111"/>
    <mergeCell ref="A112:A115"/>
    <mergeCell ref="A185:A188"/>
    <mergeCell ref="A7:A17"/>
    <mergeCell ref="A30:A40"/>
    <mergeCell ref="A172:A175"/>
    <mergeCell ref="A125:A126"/>
    <mergeCell ref="A41:A51"/>
    <mergeCell ref="A205:A207"/>
    <mergeCell ref="A193:A194"/>
    <mergeCell ref="A198:A199"/>
    <mergeCell ref="A75:A85"/>
    <mergeCell ref="A53:A63"/>
    <mergeCell ref="A217:A218"/>
    <mergeCell ref="A168:A171"/>
    <mergeCell ref="A211:A214"/>
    <mergeCell ref="A64:A74"/>
    <mergeCell ref="A86:A96"/>
    <mergeCell ref="A154:A155"/>
    <mergeCell ref="A221:A222"/>
    <mergeCell ref="A219:A220"/>
    <mergeCell ref="A196:A197"/>
    <mergeCell ref="A177:A182"/>
    <mergeCell ref="A209:A210"/>
    <mergeCell ref="A158:A159"/>
    <mergeCell ref="A202:A204"/>
  </mergeCells>
  <hyperlinks>
    <hyperlink ref="A129" r:id="rId1" display="Электронные комнатные термостаты серии Danfoss Icon, проводные, 24В Посетите сайт icon.danfoss.ru"/>
  </hyperlinks>
  <printOptions/>
  <pageMargins left="0.7" right="0.7" top="0.75" bottom="0.75" header="0.3" footer="0.3"/>
  <pageSetup horizontalDpi="600" verticalDpi="600" orientation="portrait" paperSize="9" r:id="rId3"/>
  <headerFooter>
    <oddFooter>&amp;C&amp;1#&amp;"Calibri"&amp;10&amp;K000000Classified as Business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13" sqref="G13"/>
    </sheetView>
  </sheetViews>
  <sheetFormatPr defaultColWidth="8.796875" defaultRowHeight="14.25"/>
  <cols>
    <col min="1" max="1" width="12" style="0" bestFit="1" customWidth="1"/>
    <col min="2" max="2" width="11.3984375" style="0" bestFit="1" customWidth="1"/>
    <col min="3" max="3" width="9.59765625" style="0" bestFit="1" customWidth="1"/>
    <col min="4" max="4" width="39.3984375" style="0" bestFit="1" customWidth="1"/>
    <col min="5" max="5" width="8.8984375" style="0" bestFit="1" customWidth="1"/>
  </cols>
  <sheetData>
    <row r="1" spans="1:5" ht="13.5">
      <c r="A1" t="s">
        <v>312</v>
      </c>
      <c r="B1" t="s">
        <v>313</v>
      </c>
      <c r="C1" t="s">
        <v>314</v>
      </c>
      <c r="D1" t="s">
        <v>315</v>
      </c>
      <c r="E1" t="s">
        <v>316</v>
      </c>
    </row>
    <row r="2" spans="1:5" ht="13.5">
      <c r="A2" s="4">
        <v>36</v>
      </c>
      <c r="B2" s="40" t="s">
        <v>317</v>
      </c>
      <c r="C2" s="4">
        <v>1</v>
      </c>
      <c r="D2" s="40" t="s">
        <v>318</v>
      </c>
      <c r="E2" s="4">
        <v>54.8376</v>
      </c>
    </row>
    <row r="3" spans="1:5" ht="13.5">
      <c r="A3" s="4">
        <v>944</v>
      </c>
      <c r="B3" s="40" t="s">
        <v>319</v>
      </c>
      <c r="C3" s="4">
        <v>1</v>
      </c>
      <c r="D3" s="40" t="s">
        <v>320</v>
      </c>
      <c r="E3" s="4">
        <v>42.5697</v>
      </c>
    </row>
    <row r="4" spans="1:5" ht="13.5">
      <c r="A4" s="4">
        <v>51</v>
      </c>
      <c r="B4" s="40" t="s">
        <v>321</v>
      </c>
      <c r="C4" s="4">
        <v>100</v>
      </c>
      <c r="D4" s="40" t="s">
        <v>322</v>
      </c>
      <c r="E4" s="4">
        <v>14.1259</v>
      </c>
    </row>
    <row r="5" spans="1:5" ht="13.5">
      <c r="A5" s="4">
        <v>933</v>
      </c>
      <c r="B5" s="40" t="s">
        <v>323</v>
      </c>
      <c r="C5" s="4">
        <v>1</v>
      </c>
      <c r="D5" s="40" t="s">
        <v>324</v>
      </c>
      <c r="E5" s="4">
        <v>28.5727</v>
      </c>
    </row>
    <row r="6" spans="1:5" ht="13.5">
      <c r="A6" s="4">
        <v>975</v>
      </c>
      <c r="B6" s="40" t="s">
        <v>325</v>
      </c>
      <c r="C6" s="4">
        <v>1</v>
      </c>
      <c r="D6" s="40" t="s">
        <v>326</v>
      </c>
      <c r="E6" s="4">
        <v>44.1497</v>
      </c>
    </row>
    <row r="7" spans="1:5" ht="13.5">
      <c r="A7" s="4">
        <v>986</v>
      </c>
      <c r="B7" s="40" t="s">
        <v>327</v>
      </c>
      <c r="C7" s="4">
        <v>1</v>
      </c>
      <c r="D7" s="40" t="s">
        <v>328</v>
      </c>
      <c r="E7" s="4">
        <v>14.5628</v>
      </c>
    </row>
    <row r="8" spans="1:5" ht="13.5">
      <c r="A8" s="4">
        <v>348</v>
      </c>
      <c r="B8" s="40" t="s">
        <v>329</v>
      </c>
      <c r="C8" s="4">
        <v>100</v>
      </c>
      <c r="D8" s="40" t="s">
        <v>330</v>
      </c>
      <c r="E8" s="4">
        <v>24.6969</v>
      </c>
    </row>
    <row r="9" spans="1:5" ht="13.5">
      <c r="A9" s="4">
        <v>410</v>
      </c>
      <c r="B9" s="40" t="s">
        <v>331</v>
      </c>
      <c r="C9" s="4">
        <v>1000</v>
      </c>
      <c r="D9" s="40" t="s">
        <v>332</v>
      </c>
      <c r="E9" s="4">
        <v>63.8567</v>
      </c>
    </row>
    <row r="10" spans="1:5" ht="13.5">
      <c r="A10" s="4">
        <v>344</v>
      </c>
      <c r="B10" s="40" t="s">
        <v>333</v>
      </c>
      <c r="C10" s="4">
        <v>10</v>
      </c>
      <c r="D10" s="40" t="s">
        <v>478</v>
      </c>
      <c r="E10" s="4">
        <v>93.1484</v>
      </c>
    </row>
    <row r="11" spans="1:5" ht="13.5">
      <c r="A11" s="4">
        <v>208</v>
      </c>
      <c r="B11" s="40" t="s">
        <v>334</v>
      </c>
      <c r="C11" s="4">
        <v>1</v>
      </c>
      <c r="D11" s="40" t="s">
        <v>454</v>
      </c>
      <c r="E11" s="4">
        <v>11.6119</v>
      </c>
    </row>
    <row r="12" spans="1:5" ht="13.5">
      <c r="A12" s="4">
        <v>840</v>
      </c>
      <c r="B12" s="40" t="s">
        <v>335</v>
      </c>
      <c r="C12" s="4">
        <v>1</v>
      </c>
      <c r="D12" s="40" t="s">
        <v>336</v>
      </c>
      <c r="E12" s="4">
        <v>72.326</v>
      </c>
    </row>
    <row r="13" spans="1:5" ht="13.5">
      <c r="A13" s="4">
        <v>978</v>
      </c>
      <c r="B13" s="40" t="s">
        <v>337</v>
      </c>
      <c r="C13" s="4">
        <v>1</v>
      </c>
      <c r="D13" s="40" t="s">
        <v>338</v>
      </c>
      <c r="E13" s="4">
        <v>86.3283</v>
      </c>
    </row>
    <row r="14" spans="1:5" ht="13.5">
      <c r="A14" s="4">
        <v>356</v>
      </c>
      <c r="B14" s="40" t="s">
        <v>339</v>
      </c>
      <c r="C14" s="4">
        <v>100</v>
      </c>
      <c r="D14" s="40" t="s">
        <v>340</v>
      </c>
      <c r="E14" s="4">
        <v>97.4639</v>
      </c>
    </row>
    <row r="15" spans="1:5" ht="13.5">
      <c r="A15" s="4">
        <v>398</v>
      </c>
      <c r="B15" s="40" t="s">
        <v>341</v>
      </c>
      <c r="C15" s="4">
        <v>100</v>
      </c>
      <c r="D15" s="40" t="s">
        <v>342</v>
      </c>
      <c r="E15" s="4">
        <v>16.8673</v>
      </c>
    </row>
    <row r="16" spans="1:5" ht="13.5">
      <c r="A16" s="4">
        <v>124</v>
      </c>
      <c r="B16" s="40" t="s">
        <v>343</v>
      </c>
      <c r="C16" s="4">
        <v>1</v>
      </c>
      <c r="D16" s="40" t="s">
        <v>344</v>
      </c>
      <c r="E16" s="4">
        <v>58.8495</v>
      </c>
    </row>
    <row r="17" spans="1:5" ht="13.5">
      <c r="A17" s="4">
        <v>417</v>
      </c>
      <c r="B17" s="40" t="s">
        <v>345</v>
      </c>
      <c r="C17" s="4">
        <v>100</v>
      </c>
      <c r="D17" s="40" t="s">
        <v>346</v>
      </c>
      <c r="E17" s="4">
        <v>85.4157</v>
      </c>
    </row>
    <row r="18" spans="1:5" ht="13.5">
      <c r="A18" s="4">
        <v>156</v>
      </c>
      <c r="B18" s="40" t="s">
        <v>347</v>
      </c>
      <c r="C18" s="4">
        <v>1</v>
      </c>
      <c r="D18" s="40" t="s">
        <v>483</v>
      </c>
      <c r="E18" s="4">
        <v>11.1733</v>
      </c>
    </row>
    <row r="19" spans="1:5" ht="13.5">
      <c r="A19" s="4">
        <v>498</v>
      </c>
      <c r="B19" s="40" t="s">
        <v>348</v>
      </c>
      <c r="C19" s="4">
        <v>10</v>
      </c>
      <c r="D19" s="40" t="s">
        <v>349</v>
      </c>
      <c r="E19" s="4">
        <v>40.1477</v>
      </c>
    </row>
    <row r="20" spans="1:5" ht="13.5">
      <c r="A20" s="4">
        <v>934</v>
      </c>
      <c r="B20" s="40" t="s">
        <v>350</v>
      </c>
      <c r="C20" s="4">
        <v>1</v>
      </c>
      <c r="D20" s="40" t="s">
        <v>351</v>
      </c>
      <c r="E20" s="4">
        <v>20.6941</v>
      </c>
    </row>
    <row r="21" spans="1:5" ht="13.5">
      <c r="A21" s="4">
        <v>578</v>
      </c>
      <c r="B21" s="40" t="s">
        <v>352</v>
      </c>
      <c r="C21" s="4">
        <v>10</v>
      </c>
      <c r="D21" s="40" t="s">
        <v>353</v>
      </c>
      <c r="E21" s="4">
        <v>85.0824</v>
      </c>
    </row>
    <row r="22" spans="1:5" ht="13.5">
      <c r="A22" s="4">
        <v>985</v>
      </c>
      <c r="B22" s="40" t="s">
        <v>354</v>
      </c>
      <c r="C22" s="4">
        <v>1</v>
      </c>
      <c r="D22" s="40" t="s">
        <v>355</v>
      </c>
      <c r="E22" s="4">
        <v>19.0819</v>
      </c>
    </row>
    <row r="23" spans="1:5" ht="13.5">
      <c r="A23" s="4">
        <v>946</v>
      </c>
      <c r="B23" s="40" t="s">
        <v>356</v>
      </c>
      <c r="C23" s="4">
        <v>1</v>
      </c>
      <c r="D23" s="40" t="s">
        <v>357</v>
      </c>
      <c r="E23" s="4">
        <v>17.5336</v>
      </c>
    </row>
    <row r="24" spans="1:5" ht="13.5">
      <c r="A24" s="4">
        <v>960</v>
      </c>
      <c r="B24" s="40" t="s">
        <v>358</v>
      </c>
      <c r="C24" s="4">
        <v>1</v>
      </c>
      <c r="D24" s="40" t="s">
        <v>359</v>
      </c>
      <c r="E24" s="4">
        <v>103.322</v>
      </c>
    </row>
    <row r="25" spans="1:5" ht="13.5">
      <c r="A25" s="4">
        <v>702</v>
      </c>
      <c r="B25" s="40" t="s">
        <v>360</v>
      </c>
      <c r="C25" s="4">
        <v>1</v>
      </c>
      <c r="D25" s="40" t="s">
        <v>361</v>
      </c>
      <c r="E25" s="4">
        <v>53.806</v>
      </c>
    </row>
    <row r="26" spans="1:5" ht="13.5">
      <c r="A26" s="4">
        <v>972</v>
      </c>
      <c r="B26" s="40" t="s">
        <v>362</v>
      </c>
      <c r="C26" s="4">
        <v>10</v>
      </c>
      <c r="D26" s="40" t="s">
        <v>363</v>
      </c>
      <c r="E26" s="4">
        <v>63.416</v>
      </c>
    </row>
    <row r="27" spans="1:5" ht="13.5">
      <c r="A27" s="4">
        <v>949</v>
      </c>
      <c r="B27" s="40" t="s">
        <v>364</v>
      </c>
      <c r="C27" s="4">
        <v>10</v>
      </c>
      <c r="D27" s="40" t="s">
        <v>485</v>
      </c>
      <c r="E27" s="4">
        <v>83.4027</v>
      </c>
    </row>
    <row r="28" spans="1:5" ht="13.5">
      <c r="A28" s="4">
        <v>860</v>
      </c>
      <c r="B28" s="40" t="s">
        <v>365</v>
      </c>
      <c r="C28" s="4">
        <v>10000</v>
      </c>
      <c r="D28" s="40" t="s">
        <v>366</v>
      </c>
      <c r="E28" s="4">
        <v>68.4136</v>
      </c>
    </row>
    <row r="29" spans="1:5" ht="13.5">
      <c r="A29" s="4">
        <v>980</v>
      </c>
      <c r="B29" s="40" t="s">
        <v>367</v>
      </c>
      <c r="C29" s="4">
        <v>10</v>
      </c>
      <c r="D29" s="40" t="s">
        <v>368</v>
      </c>
      <c r="E29" s="4">
        <v>26.4036</v>
      </c>
    </row>
    <row r="30" spans="1:5" ht="13.5">
      <c r="A30" s="4">
        <v>826</v>
      </c>
      <c r="B30" s="40" t="s">
        <v>369</v>
      </c>
      <c r="C30" s="4">
        <v>1</v>
      </c>
      <c r="D30" s="40" t="s">
        <v>370</v>
      </c>
      <c r="E30" s="4">
        <v>101.1334</v>
      </c>
    </row>
    <row r="31" spans="1:5" ht="13.5">
      <c r="A31" s="4">
        <v>203</v>
      </c>
      <c r="B31" s="40" t="s">
        <v>371</v>
      </c>
      <c r="C31" s="4">
        <v>10</v>
      </c>
      <c r="D31" s="40" t="s">
        <v>372</v>
      </c>
      <c r="E31" s="4">
        <v>34.0198</v>
      </c>
    </row>
    <row r="32" spans="1:5" ht="13.5">
      <c r="A32" s="4">
        <v>752</v>
      </c>
      <c r="B32" s="40" t="s">
        <v>373</v>
      </c>
      <c r="C32" s="4">
        <v>10</v>
      </c>
      <c r="D32" s="40" t="s">
        <v>374</v>
      </c>
      <c r="E32" s="4">
        <v>85.417</v>
      </c>
    </row>
    <row r="33" spans="1:5" ht="13.5">
      <c r="A33" s="4">
        <v>756</v>
      </c>
      <c r="B33" s="40" t="s">
        <v>375</v>
      </c>
      <c r="C33" s="4">
        <v>1</v>
      </c>
      <c r="D33" s="40" t="s">
        <v>376</v>
      </c>
      <c r="E33" s="4">
        <v>78.7093</v>
      </c>
    </row>
    <row r="34" spans="1:5" ht="13.5">
      <c r="A34" s="4">
        <v>710</v>
      </c>
      <c r="B34" s="40" t="s">
        <v>377</v>
      </c>
      <c r="C34" s="4">
        <v>10</v>
      </c>
      <c r="D34" s="40" t="s">
        <v>378</v>
      </c>
      <c r="E34" s="4">
        <v>50.7028</v>
      </c>
    </row>
    <row r="35" spans="1:5" ht="13.5">
      <c r="A35" s="4">
        <v>392</v>
      </c>
      <c r="B35" s="40" t="s">
        <v>379</v>
      </c>
      <c r="C35" s="4">
        <v>100</v>
      </c>
      <c r="D35" s="40" t="s">
        <v>380</v>
      </c>
      <c r="E35" s="4">
        <v>65.2438</v>
      </c>
    </row>
  </sheetData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&amp;C&amp;1#&amp;"Calibri"&amp;10&amp;K000000Classified as Business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Danfoss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Golovin Vadim</dc:creator>
  <cp:keywords/>
  <dc:description/>
  <cp:lastModifiedBy>Vsevolod Gorkovtsov</cp:lastModifiedBy>
  <dcterms:created xsi:type="dcterms:W3CDTF">2016-03-15T13:42:50Z</dcterms:created>
  <dcterms:modified xsi:type="dcterms:W3CDTF">2021-06-24T17:57:24Z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6a82de-332f-43b8-a8a7-1928fd67507f_Enabled">
    <vt:lpwstr>true</vt:lpwstr>
  </property>
  <property fmtid="{D5CDD505-2E9C-101B-9397-08002B2CF9AE}" pid="3" name="MSIP_Label_8d6a82de-332f-43b8-a8a7-1928fd67507f_SetDate">
    <vt:lpwstr>2021-04-07T09:36:45Z</vt:lpwstr>
  </property>
  <property fmtid="{D5CDD505-2E9C-101B-9397-08002B2CF9AE}" pid="4" name="MSIP_Label_8d6a82de-332f-43b8-a8a7-1928fd67507f_Method">
    <vt:lpwstr>Standard</vt:lpwstr>
  </property>
  <property fmtid="{D5CDD505-2E9C-101B-9397-08002B2CF9AE}" pid="5" name="MSIP_Label_8d6a82de-332f-43b8-a8a7-1928fd67507f_Name">
    <vt:lpwstr>1. Business</vt:lpwstr>
  </property>
  <property fmtid="{D5CDD505-2E9C-101B-9397-08002B2CF9AE}" pid="6" name="MSIP_Label_8d6a82de-332f-43b8-a8a7-1928fd67507f_SiteId">
    <vt:lpwstr>097464b8-069c-453e-9254-c17ec707310d</vt:lpwstr>
  </property>
  <property fmtid="{D5CDD505-2E9C-101B-9397-08002B2CF9AE}" pid="7" name="MSIP_Label_8d6a82de-332f-43b8-a8a7-1928fd67507f_ActionId">
    <vt:lpwstr>8e80cda9-1a61-4b04-b708-00005074216a</vt:lpwstr>
  </property>
  <property fmtid="{D5CDD505-2E9C-101B-9397-08002B2CF9AE}" pid="8" name="MSIP_Label_8d6a82de-332f-43b8-a8a7-1928fd67507f_ContentBits">
    <vt:lpwstr>2</vt:lpwstr>
  </property>
</Properties>
</file>